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7"/>
  <workbookPr/>
  <mc:AlternateContent xmlns:mc="http://schemas.openxmlformats.org/markup-compatibility/2006">
    <mc:Choice Requires="x15">
      <x15ac:absPath xmlns:x15ac="http://schemas.microsoft.com/office/spreadsheetml/2010/11/ac" url="/Users/bieri/Documents/Familie/Linda/Kurzarbeit/"/>
    </mc:Choice>
  </mc:AlternateContent>
  <xr:revisionPtr revIDLastSave="0" documentId="8_{F5EDEB1F-F1A8-6B4A-8A1F-BD33A87CBDF9}" xr6:coauthVersionLast="36" xr6:coauthVersionMax="36" xr10:uidLastSave="{00000000-0000-0000-0000-000000000000}"/>
  <bookViews>
    <workbookView xWindow="0" yWindow="460" windowWidth="28800" windowHeight="12320" xr2:uid="{00000000-000D-0000-FFFF-FFFF00000000}"/>
  </bookViews>
  <sheets>
    <sheet name="Deutsch" sheetId="1" r:id="rId1"/>
    <sheet name="Francais" sheetId="2" r:id="rId2"/>
    <sheet name="Italiano" sheetId="3" r:id="rId3"/>
  </sheets>
  <definedNames>
    <definedName name="_xlnm.Print_Area" localSheetId="0">Deutsch!$A$1:$F$72</definedName>
    <definedName name="_xlnm.Print_Area" localSheetId="1">Francais!$A$1:$F$70</definedName>
    <definedName name="_xlnm.Print_Area" localSheetId="2">Italiano!$A$1:$F$69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3" l="1"/>
  <c r="F24" i="3" l="1"/>
  <c r="F24" i="1"/>
  <c r="F24" i="2"/>
  <c r="F21" i="2"/>
  <c r="F29" i="3" l="1"/>
  <c r="F28" i="3"/>
  <c r="F29" i="2"/>
  <c r="F34" i="2"/>
  <c r="F34" i="3" l="1"/>
  <c r="F32" i="3"/>
  <c r="F31" i="3"/>
  <c r="F28" i="2"/>
  <c r="D20" i="1"/>
  <c r="F33" i="3" l="1"/>
  <c r="F32" i="2"/>
  <c r="F31" i="2"/>
  <c r="F29" i="1"/>
  <c r="F33" i="2" l="1"/>
  <c r="F28" i="1"/>
  <c r="F32" i="1" l="1"/>
  <c r="F31" i="1"/>
  <c r="F33" i="1" l="1"/>
</calcChain>
</file>

<file path=xl/sharedStrings.xml><?xml version="1.0" encoding="utf-8"?>
<sst xmlns="http://schemas.openxmlformats.org/spreadsheetml/2006/main" count="138" uniqueCount="120">
  <si>
    <t>Wirtschaftlich bedingter Arbeitsausfall</t>
  </si>
  <si>
    <t>Verdienstausfall</t>
  </si>
  <si>
    <t>Berechnung Entschädigung</t>
  </si>
  <si>
    <t>Kurzarbeitsentschädigung</t>
  </si>
  <si>
    <t>Arbeitslosenkasse</t>
  </si>
  <si>
    <t>Betriebsabteilung</t>
  </si>
  <si>
    <t xml:space="preserve">Betrieb </t>
  </si>
  <si>
    <t>Abrechnungsperiode (Monat)</t>
  </si>
  <si>
    <t>BUR + Abt.-Nr.</t>
  </si>
  <si>
    <t>Sachbearbeiter/in</t>
  </si>
  <si>
    <t>Telefon</t>
  </si>
  <si>
    <t>Zahlungsverbindung (IBAN-Nummer)</t>
  </si>
  <si>
    <t>Std.</t>
  </si>
  <si>
    <t>Prozentualer wirtschaftlich bedingter Arbeitsausfall</t>
  </si>
  <si>
    <t>Fr.</t>
  </si>
  <si>
    <t>6.375% Sozialversicherungsbeiträge Arbeitgeber (AHV/IV/EO/ALV)
von der Lohnsumme für ausgefallene Stunden</t>
  </si>
  <si>
    <t>Bei Ausfall unter 10% besteht kein Anspruch</t>
  </si>
  <si>
    <t>Beilagen:</t>
  </si>
  <si>
    <t>betriebliche Unterlagen zu den Sollstunden, den wirtschaftlich bedingten Ausfall-stunden sowie zur Lohnsumme</t>
  </si>
  <si>
    <r>
      <rPr>
        <b/>
        <sz val="12"/>
        <rFont val="Arial"/>
        <family val="2"/>
      </rPr>
      <t xml:space="preserve">Antrag und Abrechnung von Kurzarbeitsentschädigung
</t>
    </r>
    <r>
      <rPr>
        <sz val="10"/>
        <rFont val="Arial"/>
        <family val="2"/>
      </rPr>
      <t>(Ausserordentliches Formular) 
gilt nur für die Geltendmachung von wirtschaftlich bedingten Arbeitsausfällen
 aufgrund von behördlichen Massnahmen infolge Pandemie Covid-19</t>
    </r>
  </si>
  <si>
    <t>Die Angaben zu den Sollstunden, den wirtschaftlich bedingten Ausfallstunden sowie zur Lohnsumme sind durch geeignete betriebliche Unterlagen wie bspw. Stundenlisten und Lohnjournale zu belegen.</t>
  </si>
  <si>
    <t>Der Antrag auf Kurzarbeitsentschädigung ist nach Ablauf jeder Abrechnungsperiode innert drei Monate der in der Voranmeldung bezeichneten Arbeitslosenkasse einzureichen. Diese Frist gilt auch bei Hängigkeit eines Verfahrens (z.B. Einsprache).</t>
  </si>
  <si>
    <t xml:space="preserve">Ort und Datum  </t>
  </si>
  <si>
    <t>Firmenstempel und rechtsgültige Unterschrift</t>
  </si>
  <si>
    <t xml:space="preserve">                                                    
</t>
  </si>
  <si>
    <t>Entschädigung 80% der Lohnsumme für ausgefallene Stunden</t>
  </si>
  <si>
    <t>Der Arbeitgeber bestätigt mit Unterschrift, alle Angaben wahrheitsgetreu gemacht zu haben.</t>
  </si>
  <si>
    <t>Anzahl anspruchsberechtigte Arbeitnehmende</t>
  </si>
  <si>
    <t>Kein Anspruch besteht für Personen in gekündigtem Arbeitsverhältnis, die mit der Kurzarbeit nicht einverstanden sind, deren Arbeitsausfall nicht bestimmbar ist (bspw. Arbeitsverhältnisse auf Abruf).</t>
  </si>
  <si>
    <t>Nicht anspruchsberechtigte Personen</t>
  </si>
  <si>
    <t>AHV-pflichtigte Lohnsumme</t>
  </si>
  <si>
    <t>Personen mit massgebenden Entscheidbefugnissen und ihre Ehegatten</t>
  </si>
  <si>
    <r>
      <t xml:space="preserve">Die maximal anzugebende AHV-pflichtige Lohnsumme für Personen mit massgebenden Entscheidbefugnissen und ihre Ehegatten beträgt </t>
    </r>
    <r>
      <rPr>
        <u/>
        <sz val="12"/>
        <rFont val="Arial"/>
        <family val="2"/>
      </rPr>
      <t>Fr. 3'320</t>
    </r>
    <r>
      <rPr>
        <sz val="12"/>
        <rFont val="Arial"/>
        <family val="2"/>
      </rPr>
      <t xml:space="preserve">.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</si>
  <si>
    <t>Weitere Hinweise</t>
  </si>
  <si>
    <r>
      <t xml:space="preserve">Summe Sollstunden insgesamt </t>
    </r>
    <r>
      <rPr>
        <u/>
        <sz val="11"/>
        <rFont val="Arial"/>
        <family val="2"/>
      </rPr>
      <t>aller anspruchsberechtigten</t>
    </r>
    <r>
      <rPr>
        <sz val="11"/>
        <rFont val="Arial"/>
        <family val="2"/>
      </rPr>
      <t xml:space="preserve"> Arbeitnehmenden</t>
    </r>
  </si>
  <si>
    <r>
      <t xml:space="preserve">Summe wirtschaftlich bedingter Ausfallstd. </t>
    </r>
    <r>
      <rPr>
        <u/>
        <sz val="11"/>
        <rFont val="Arial"/>
        <family val="2"/>
      </rPr>
      <t>aller von KA betroffenen</t>
    </r>
    <r>
      <rPr>
        <sz val="11"/>
        <rFont val="Arial"/>
        <family val="2"/>
      </rPr>
      <t xml:space="preserve"> Arbeitnehmenden</t>
    </r>
  </si>
  <si>
    <t>Anzahl von Kurzarbeit (KA) betroffene Arbeitnehmende</t>
  </si>
  <si>
    <r>
      <t xml:space="preserve">AHV-pflichtige Lohnsumme </t>
    </r>
    <r>
      <rPr>
        <u/>
        <sz val="11"/>
        <rFont val="Arial"/>
        <family val="2"/>
      </rPr>
      <t>aller anspruchsberechtigten</t>
    </r>
    <r>
      <rPr>
        <sz val="11"/>
        <rFont val="Arial"/>
        <family val="2"/>
      </rPr>
      <t xml:space="preserve"> Arbeitnehmenden
(max. Fr. 12'350 pro Person bzw. Fr. 3'320 für Personen mit massgebenden Entscheidbefugnissen und deren Ehegatten - vgl. Rückseite)</t>
    </r>
  </si>
  <si>
    <t>Lohnsumme für ausgefallene Stunden (% wirtschaftlich bedingter Arbeitsausfall)</t>
  </si>
  <si>
    <r>
      <t xml:space="preserve">Inkl. AHV-pflichtige Zulagen wie auch geschuldeter Anteil am 13. Monatslohn oder Gratifikation, Ferien- und Feiertagsentschädigungen bei Arbeitnehmenden im Stundenlohn, jedoch insgesamt </t>
    </r>
    <r>
      <rPr>
        <u/>
        <sz val="12"/>
        <rFont val="Arial"/>
        <family val="2"/>
      </rPr>
      <t>max. Fr. 12'350 pro Person</t>
    </r>
    <r>
      <rPr>
        <sz val="12"/>
        <rFont val="Arial"/>
        <family val="2"/>
      </rPr>
      <t>.
Nicht zu berücksichtigen sind Entschädigungen für Mehrstunden, Zulagen für arbeitsbedingte Inkonvenienzen wie Baustellen- und Schmutzzulagen und Spesenentschädigungen.</t>
    </r>
  </si>
  <si>
    <r>
      <t xml:space="preserve">Die nachfolgenden Angaben beziehen sich </t>
    </r>
    <r>
      <rPr>
        <i/>
        <u/>
        <sz val="11"/>
        <rFont val="Arial"/>
        <family val="2"/>
      </rPr>
      <t>alle auf die obengenannte Abrechnungsperiode.</t>
    </r>
  </si>
  <si>
    <t>Entreprise</t>
  </si>
  <si>
    <t>Caisse de chômage</t>
  </si>
  <si>
    <t>Secteur d'exploitation</t>
  </si>
  <si>
    <t>REE + Sct. No.</t>
  </si>
  <si>
    <t>Personne responsable</t>
  </si>
  <si>
    <t>Téléphone</t>
  </si>
  <si>
    <t>Relation bancaire (numéro IBAN)</t>
  </si>
  <si>
    <t>Période de décompte (mois)</t>
  </si>
  <si>
    <r>
      <rPr>
        <i/>
        <sz val="11"/>
        <color theme="1"/>
        <rFont val="Arial"/>
        <family val="2"/>
      </rPr>
      <t xml:space="preserve">Les données suivantes se rapportent </t>
    </r>
    <r>
      <rPr>
        <i/>
        <u/>
        <sz val="11"/>
        <color rgb="FF000000"/>
        <rFont val="Arial"/>
        <family val="2"/>
      </rPr>
      <t>toutes à la période de décompte susmentionnée</t>
    </r>
    <r>
      <rPr>
        <i/>
        <sz val="11"/>
        <color rgb="FF000000"/>
        <rFont val="Arial"/>
        <family val="2"/>
      </rPr>
      <t>.</t>
    </r>
  </si>
  <si>
    <t>Pertes de travail dues à des raisons économiques</t>
  </si>
  <si>
    <t>Nombre de travailleurs ayants droit</t>
  </si>
  <si>
    <t>Nombre de travailleurs concernés par la réduction de l’horaire de travail (RHT)</t>
  </si>
  <si>
    <r>
      <rPr>
        <sz val="11"/>
        <color theme="1"/>
        <rFont val="Arial"/>
        <family val="2"/>
      </rPr>
      <t xml:space="preserve">Somme globale des heures à effectuer normalement </t>
    </r>
    <r>
      <rPr>
        <u/>
        <sz val="11"/>
        <color rgb="FF000000"/>
        <rFont val="Arial"/>
        <family val="2"/>
      </rPr>
      <t>pour tous les travailleurs ayants droit</t>
    </r>
  </si>
  <si>
    <t>heures</t>
  </si>
  <si>
    <r>
      <rPr>
        <sz val="11"/>
        <color theme="1"/>
        <rFont val="Arial"/>
        <family val="2"/>
      </rPr>
      <t xml:space="preserve">Somme des heures perdues pour des raisons économiques pour </t>
    </r>
    <r>
      <rPr>
        <u/>
        <sz val="11"/>
        <color rgb="FF000000"/>
        <rFont val="Arial"/>
        <family val="2"/>
      </rPr>
      <t>tous les travailleurs concernés par la RHT</t>
    </r>
  </si>
  <si>
    <t>Pourcentage de la perte de travail pour des raisons économiques</t>
  </si>
  <si>
    <t>Si les heures perdues représentent moins de 10% des heures à effectuer normalement, le travailleur n’a pas droit à l’indemnité.</t>
  </si>
  <si>
    <t>Perte de gain</t>
  </si>
  <si>
    <r>
      <rPr>
        <sz val="11"/>
        <color theme="1"/>
        <rFont val="Arial"/>
        <family val="2"/>
      </rPr>
      <t xml:space="preserve">Somme des salaires soumis aux cotisations AVS </t>
    </r>
    <r>
      <rPr>
        <u/>
        <sz val="11"/>
        <color rgb="FF000000"/>
        <rFont val="Arial"/>
        <family val="2"/>
      </rPr>
      <t>de tous les travailleurs ayants droit</t>
    </r>
    <r>
      <rPr>
        <sz val="11"/>
        <color rgb="FF000000"/>
        <rFont val="Arial"/>
        <family val="2"/>
      </rPr>
      <t xml:space="preserve">
(max. 12 350 francs par personne, ou 3320 francs pour les personnes avec pouvoirs de décision déterminants et leur conjoint - cf. verso)</t>
    </r>
  </si>
  <si>
    <t>CHF</t>
  </si>
  <si>
    <t>Somme des salaires pour les heures perdues (% de la perte de travail pour des raisons économiques)</t>
  </si>
  <si>
    <t>Calcul de l’indemnité</t>
  </si>
  <si>
    <t>Indemnité de 80% de la somme des salaires pour les heures perdues</t>
  </si>
  <si>
    <t>6,375% de cotisations employeur aux assurances sociales (AVS/AI/APG/AC)
sur la somme des salaires pour les heures perdues</t>
  </si>
  <si>
    <t>Indemnité en cas de réduction de l’horaire de travail</t>
  </si>
  <si>
    <t>Personnes n’ayant pas droit à l’indemnité</t>
  </si>
  <si>
    <t>N’ont pas droit à l’indemnité les personnes dont les rapports de travail ont été résiliés, qui n’acceptent pas la réduction de l’horaire de travail ou dont la perte de travail ne peut être déterminée (p. ex. rapport de travail sur appel).</t>
  </si>
  <si>
    <t>Somme des salaires AVS soumis à cotisations</t>
  </si>
  <si>
    <t>Personnes avec pouvoirs de décision déterminants et leur conjoint</t>
  </si>
  <si>
    <t>Remarques complémentaires</t>
  </si>
  <si>
    <t>Les informations communiquées concernant les heures à effectuer normalement, les heures perdues pour des raisons économiques ainsi que la somme des salaires doivent être attestées par des justificatifs adéquats fournis par l’entreprise, p. ex. listes d’heures et journaux de salaires.</t>
  </si>
  <si>
    <t>La demande d’indemnité en cas de réduction de l’horaire de travail doit être présentée au plus tard dans les trois mois après l’expiration de chaque période de décompte auprès de la caisse de chômage désignée dans le préavis. Ce délai s’applique également en cas d’action avec effet suspensif, p. ex. une opposition.</t>
  </si>
  <si>
    <t>L’employeur confirme par sa signature que toutes les informations communiquées sont conformes à la vérité.</t>
  </si>
  <si>
    <t xml:space="preserve">Lieu et date  </t>
  </si>
  <si>
    <t>Timbre de l’entreprise et signature valable</t>
  </si>
  <si>
    <t>Annexes:</t>
  </si>
  <si>
    <t>Justificatifs internes des heures à effectuer normalement, des heures perdues pour des raisons économiques et de la somme des salaires</t>
  </si>
  <si>
    <t>Ditta</t>
  </si>
  <si>
    <t>Cassa di disoccupazione</t>
  </si>
  <si>
    <t>Settore d'esercizio</t>
  </si>
  <si>
    <t>No RIS + SE</t>
  </si>
  <si>
    <t>Persona responsabile</t>
  </si>
  <si>
    <t>Telefono</t>
  </si>
  <si>
    <t>Coordinate di pagamento (numero IBAN)</t>
  </si>
  <si>
    <t>Periodo di conteggio (mese)</t>
  </si>
  <si>
    <t>Perdita di lavoro per ragioni economiche</t>
  </si>
  <si>
    <t>Numero di lavoratori aventi diritto</t>
  </si>
  <si>
    <t>Ore</t>
  </si>
  <si>
    <t>Perdita di lavoro per ragioni economiche in percentuale</t>
  </si>
  <si>
    <t>Il diritto non sussiste in caso di perdita inferiore al 10%</t>
  </si>
  <si>
    <t>Perdita di guadagno</t>
  </si>
  <si>
    <t>Massa salariale per le ore perse (% di perdita di lavoro per ragioni economiche)</t>
  </si>
  <si>
    <t>Calcolo dell’indennità</t>
  </si>
  <si>
    <t>Indennità dell’80% della massa salariale per le ore perse</t>
  </si>
  <si>
    <t>6.375% di contributi alle assicurazioni sociali del datore di lavoro (AVS/AI/IPG/AD)
della massa salariale per le ore perse</t>
  </si>
  <si>
    <t>Indennità per lavoro ridotto</t>
  </si>
  <si>
    <t>Persone non aventi diritto</t>
  </si>
  <si>
    <t>Massa salariale soggetta all’obbligo di contribuzione AVS</t>
  </si>
  <si>
    <r>
      <rPr>
        <sz val="12"/>
        <color theme="1"/>
        <rFont val="Arial"/>
        <family val="2"/>
      </rPr>
      <t>Incluse le indennità soggette all’obbligo di contribuzione AVS, nonché la percentuale dovuta sulla 13</t>
    </r>
    <r>
      <rPr>
        <vertAlign val="superscript"/>
        <sz val="12"/>
        <color theme="1"/>
        <rFont val="Arial"/>
        <family val="2"/>
      </rPr>
      <t>a</t>
    </r>
    <r>
      <rPr>
        <sz val="12"/>
        <color theme="1"/>
        <rFont val="Arial"/>
        <family val="2"/>
      </rPr>
      <t xml:space="preserve"> </t>
    </r>
    <r>
      <rPr>
        <sz val="12"/>
        <color theme="1"/>
        <rFont val="Arial"/>
        <family val="2"/>
      </rPr>
      <t xml:space="preserve">mensilità o gratifica, indennità ferie e giorni festivi per i lavoratori in regime di salario orario, tuttavia per un totale di </t>
    </r>
    <r>
      <rPr>
        <u/>
        <sz val="12"/>
        <color rgb="FF000000"/>
        <rFont val="Arial"/>
        <family val="2"/>
      </rPr>
      <t>max. Fr. 12'350 a persona</t>
    </r>
    <r>
      <rPr>
        <sz val="12"/>
        <color rgb="FF000000"/>
        <rFont val="Arial"/>
        <family val="2"/>
      </rPr>
      <t>.</t>
    </r>
    <r>
      <rPr>
        <sz val="12"/>
        <color rgb="FF000000"/>
        <rFont val="Arial"/>
        <family val="2"/>
      </rPr>
      <t xml:space="preserve">
</t>
    </r>
    <r>
      <rPr>
        <sz val="12"/>
        <color rgb="FF000000"/>
        <rFont val="Arial"/>
        <family val="2"/>
      </rPr>
      <t>Sono esclusi risarcimenti per ore supplementari, indennità per inconvenienti connessi al lavoro, quali indennità per il lavoro nei cantieri o i lavori sporchi, e risarcimenti spese.</t>
    </r>
  </si>
  <si>
    <t>Persone con poteri decisionali determinanti e rispettivi coniugi</t>
  </si>
  <si>
    <t>Altre informazioni</t>
  </si>
  <si>
    <t>I dati sulle ore di lavoro previste, sulle ore perse per ragioni economiche e sulla massa salariale devono essere comprovati tramite debita documentazione aziendale, come ad esempio gli elenchi delle ore e i libri paga.</t>
  </si>
  <si>
    <t>La richiesta di indennità per lavoro ridotto deve essere presentata alla cassa di disoccupazione designata nel preavviso entro i tre mesi successivi alla scadenza di ogni periodo di conteggio. Questo termine si applica anche in caso di pendenza di una procedura (p.es. opposizione).</t>
  </si>
  <si>
    <t>Con la sua firma, il datore di lavoro conferma la veridicità di tutti i dati forniti.</t>
  </si>
  <si>
    <t xml:space="preserve">Luogo e data  </t>
  </si>
  <si>
    <t>Timbro dell’azienda e firma avente valore legale</t>
  </si>
  <si>
    <t>Allegati:</t>
  </si>
  <si>
    <t>documentazione aziendale sulle ore di lavoro previste, sulle ore perse per ragioni economiche e sulla massa salariale</t>
  </si>
  <si>
    <t>Comprend les allocations soumises à cotisation AVS ainsi que la part due sur le 13e salaire mensuel ou les gratifications, indemnités de vacances et de jours fériés pour les travailleurs au salaire horaire, mais au maximum 12 350 francs par personne.
Ne sont pas prises en compte les indemnités pour heures supplémentaires, les allocations pour inconvénients liés à l’exécution du travail telles qu’allocations pour travail de chantier ou travail salissant, ni les indemnités pour frais.</t>
  </si>
  <si>
    <t xml:space="preserve">Pour les personnes dotées de pouvoirs de décision déterminants et leur conjoint, la somme des salaires AVS soumis à cotisation à indiquer s’élève au maximum à 3320 francs. Sont concernés le conjoint de l’employeur travaillant dans l’entreprise ainsi que les personnes qui, en leur qualité d’associé, de détenteur d’une participation financière à l’entreprise ou encore de membre d’un organe dirigeant de l’entreprise, déterminent les décisions que prend l’employeur ou peuvent les influencer considérablement, de même que leur conjoint travaillant dans l’entreprise.
</t>
  </si>
  <si>
    <r>
      <t>Domanda e calcolo di indennità per lavoro ridotto</t>
    </r>
    <r>
      <rPr>
        <sz val="10"/>
        <color rgb="FF000000"/>
        <rFont val="Arial"/>
        <family val="2"/>
      </rPr>
      <t xml:space="preserve">
(modulo straordinario) 
vale soltanto per la domanda di indennità per perdite di lavoro dettate da ragioni economiche
 a fronte delle misure istituzionali adottate a seguito della pandemia Covid-19</t>
    </r>
  </si>
  <si>
    <t>Non hanno diritto le persone in periodo di disdetta del rapporto di lavoro, che non sono d’accordo con il lavoro ridotto, la cui perdita di lavoro non è determinabile (ad esempio rapporti di lavoro su chiamata).</t>
  </si>
  <si>
    <r>
      <rPr>
        <sz val="12"/>
        <color theme="1"/>
        <rFont val="Arial"/>
        <family val="2"/>
      </rPr>
      <t xml:space="preserve">La massa salariale soggetta all’obbligo di contribuzione AVS massima da indicare per persone con poteri decisionali determinanti e rispettivi coniugi è di </t>
    </r>
    <r>
      <rPr>
        <u/>
        <sz val="12"/>
        <color rgb="FF000000"/>
        <rFont val="Arial"/>
        <family val="2"/>
      </rPr>
      <t>Fr. 3'320</t>
    </r>
    <r>
      <rPr>
        <sz val="12"/>
        <color rgb="FF000000"/>
        <rFont val="Arial"/>
        <family val="2"/>
      </rPr>
      <t xml:space="preserve">. Tra queste rientrano i coniugi collaboratori del datore di lavoro e le persone che in qualità di soci, compartecipi finanziari in azienda o membri di un organo decisionale supremo, determinano o possono influenzare risolutivamente le decisioni del datore di lavoro, nonché i rispettivi coniugi collaboratori.
</t>
    </r>
  </si>
  <si>
    <r>
      <rPr>
        <b/>
        <sz val="12"/>
        <color rgb="FF000000"/>
        <rFont val="Arial"/>
        <family val="2"/>
      </rPr>
      <t xml:space="preserve">Demande et décompte d’indemnité en cas de réduction de l’horaire de travail
</t>
    </r>
    <r>
      <rPr>
        <sz val="10"/>
        <color rgb="FF000000"/>
        <rFont val="Arial"/>
        <family val="2"/>
      </rPr>
      <t>(Formulaire exceptionnel) 
A utiliser uniquement pour faire valoir les pertes de travail dues à des raisons économiques
 consécutives à des mesures prises par les autorités en relation avec la pandémie de Covid-19</t>
    </r>
  </si>
  <si>
    <r>
      <rPr>
        <i/>
        <sz val="11"/>
        <color theme="1"/>
        <rFont val="Arial"/>
        <family val="2"/>
      </rPr>
      <t xml:space="preserve">I dati che seguono sono riferiti </t>
    </r>
    <r>
      <rPr>
        <i/>
        <u/>
        <sz val="11"/>
        <color rgb="FF000000"/>
        <rFont val="Arial"/>
        <family val="2"/>
      </rPr>
      <t>tutti al suddetto periodo di conteggio</t>
    </r>
    <r>
      <rPr>
        <i/>
        <sz val="11"/>
        <color rgb="FF000000"/>
        <rFont val="Arial"/>
        <family val="2"/>
      </rPr>
      <t>.</t>
    </r>
  </si>
  <si>
    <t>Numero di lavoratori colpiti dal lavoro ridotto (LR)</t>
  </si>
  <si>
    <r>
      <rPr>
        <sz val="11"/>
        <color theme="1"/>
        <rFont val="Arial"/>
        <family val="2"/>
      </rPr>
      <t xml:space="preserve">Somma totale delle ore di lavoro previste di </t>
    </r>
    <r>
      <rPr>
        <u/>
        <sz val="11"/>
        <color rgb="FF000000"/>
        <rFont val="Arial"/>
        <family val="2"/>
      </rPr>
      <t>tutti i lavoratori aventi diritto</t>
    </r>
  </si>
  <si>
    <r>
      <rPr>
        <sz val="11"/>
        <color theme="1"/>
        <rFont val="Arial"/>
        <family val="2"/>
      </rPr>
      <t>Somma totale delle ore perse per ragioni economiche</t>
    </r>
    <r>
      <rPr>
        <sz val="11"/>
        <color rgb="FF000000"/>
        <rFont val="Arial"/>
        <family val="2"/>
      </rPr>
      <t xml:space="preserve"> </t>
    </r>
    <r>
      <rPr>
        <u/>
        <sz val="11"/>
        <color rgb="FF000000"/>
        <rFont val="Arial"/>
        <family val="2"/>
      </rPr>
      <t>di tutti i lavoratori colpiti dal LR</t>
    </r>
  </si>
  <si>
    <r>
      <rPr>
        <sz val="11"/>
        <color theme="1"/>
        <rFont val="Arial"/>
        <family val="2"/>
      </rPr>
      <t xml:space="preserve">Massa salariale soggetta all’obbligo di contribuzione AVS di </t>
    </r>
    <r>
      <rPr>
        <u/>
        <sz val="11"/>
        <color rgb="FF000000"/>
        <rFont val="Arial"/>
        <family val="2"/>
      </rPr>
      <t>tutti i lavoratori aventi diritto</t>
    </r>
    <r>
      <rPr>
        <sz val="11"/>
        <color rgb="FF000000"/>
        <rFont val="Arial"/>
        <family val="2"/>
      </rPr>
      <t xml:space="preserve">
</t>
    </r>
    <r>
      <rPr>
        <sz val="11"/>
        <color rgb="FF000000"/>
        <rFont val="Arial"/>
        <family val="2"/>
      </rPr>
      <t>(max. Fr. 12'350 a persona o Fr. 3'320 per persone con poteri decisionali determinanti e rispettivi coniugi - cfr. retro)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</si>
</sst>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rial"/>
      <family val="2"/>
    </font>
    <font>
      <sz val="10"/>
      <name val="Arial"/>
      <family val="2"/>
    </font>
    <font>
      <sz val="12"/>
      <name val="Arial"/>
      <family val="2"/>
    </font>
    <font>
      <b/>
      <sz val="12"/>
      <name val="Arial"/>
      <family val="2"/>
    </font>
    <font>
      <sz val="11"/>
      <name val="Arial"/>
      <family val="2"/>
    </font>
    <font>
      <b/>
      <sz val="11"/>
      <name val="Arial"/>
      <family val="2"/>
    </font>
    <font>
      <sz val="12"/>
      <color theme="1"/>
      <name val="Arial"/>
      <family val="2"/>
    </font>
    <font>
      <i/>
      <sz val="11"/>
      <name val="Arial"/>
      <family val="2"/>
    </font>
    <font>
      <b/>
      <sz val="12"/>
      <color theme="1"/>
      <name val="Arial"/>
      <family val="2"/>
    </font>
    <font>
      <u/>
      <sz val="12"/>
      <name val="Arial"/>
      <family val="2"/>
    </font>
    <font>
      <u/>
      <sz val="11"/>
      <name val="Arial"/>
      <family val="2"/>
    </font>
    <font>
      <i/>
      <u/>
      <sz val="11"/>
      <name val="Arial"/>
      <family val="2"/>
    </font>
    <font>
      <sz val="10"/>
      <color rgb="FF000000"/>
      <name val="Arial"/>
      <family val="2"/>
    </font>
    <font>
      <b/>
      <sz val="12"/>
      <color rgb="FF000000"/>
      <name val="Arial"/>
      <family val="2"/>
    </font>
    <font>
      <i/>
      <sz val="11"/>
      <color theme="1"/>
      <name val="Arial"/>
      <family val="2"/>
    </font>
    <font>
      <i/>
      <u/>
      <sz val="11"/>
      <color rgb="FF000000"/>
      <name val="Arial"/>
      <family val="2"/>
    </font>
    <font>
      <i/>
      <sz val="11"/>
      <color rgb="FF000000"/>
      <name val="Arial"/>
      <family val="2"/>
    </font>
    <font>
      <u/>
      <sz val="11"/>
      <color rgb="FF000000"/>
      <name val="Arial"/>
      <family val="2"/>
    </font>
    <font>
      <sz val="11"/>
      <color rgb="FF000000"/>
      <name val="Arial"/>
      <family val="2"/>
    </font>
    <font>
      <vertAlign val="superscript"/>
      <sz val="12"/>
      <color theme="1"/>
      <name val="Arial"/>
      <family val="2"/>
    </font>
    <font>
      <sz val="12"/>
      <color rgb="FF000000"/>
      <name val="Arial"/>
      <family val="2"/>
    </font>
    <font>
      <u/>
      <sz val="12"/>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s>
  <cellStyleXfs count="1">
    <xf numFmtId="0" fontId="0" fillId="0" borderId="0"/>
  </cellStyleXfs>
  <cellXfs count="97">
    <xf numFmtId="0" fontId="0" fillId="0" borderId="0" xfId="0"/>
    <xf numFmtId="0" fontId="2" fillId="0" borderId="0" xfId="0" applyFont="1"/>
    <xf numFmtId="0" fontId="4" fillId="0" borderId="2" xfId="0" applyFont="1" applyFill="1" applyBorder="1" applyAlignment="1">
      <alignment vertical="center"/>
    </xf>
    <xf numFmtId="0" fontId="4" fillId="0" borderId="0" xfId="0" applyFont="1" applyAlignment="1">
      <alignment vertical="center"/>
    </xf>
    <xf numFmtId="0" fontId="1" fillId="0" borderId="0" xfId="0" applyFont="1" applyAlignment="1">
      <alignment wrapText="1"/>
    </xf>
    <xf numFmtId="0" fontId="0" fillId="0" borderId="0" xfId="0" applyAlignment="1">
      <alignment wrapText="1"/>
    </xf>
    <xf numFmtId="0" fontId="0" fillId="0" borderId="0" xfId="0" applyAlignment="1">
      <alignmen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4" fontId="2" fillId="0" borderId="0" xfId="0" applyNumberFormat="1" applyFont="1"/>
    <xf numFmtId="0" fontId="3" fillId="2" borderId="6" xfId="0" applyFont="1" applyFill="1" applyBorder="1" applyAlignment="1">
      <alignment horizontal="left" vertical="center"/>
    </xf>
    <xf numFmtId="49" fontId="3" fillId="2" borderId="7" xfId="0" applyNumberFormat="1" applyFont="1" applyFill="1" applyBorder="1" applyAlignment="1">
      <alignment vertical="center" wrapText="1"/>
    </xf>
    <xf numFmtId="4" fontId="4" fillId="0" borderId="9" xfId="0" applyNumberFormat="1" applyFont="1" applyBorder="1" applyAlignment="1">
      <alignment vertical="center"/>
    </xf>
    <xf numFmtId="0" fontId="4" fillId="0" borderId="0" xfId="0" applyFont="1" applyAlignment="1">
      <alignment horizontal="right" vertical="center"/>
    </xf>
    <xf numFmtId="4" fontId="4" fillId="0" borderId="2" xfId="0" applyNumberFormat="1" applyFont="1" applyFill="1" applyBorder="1" applyAlignment="1">
      <alignment vertical="center"/>
    </xf>
    <xf numFmtId="0" fontId="4" fillId="0" borderId="0" xfId="0" applyFont="1" applyBorder="1" applyAlignment="1">
      <alignment horizontal="right" vertical="center"/>
    </xf>
    <xf numFmtId="10" fontId="4" fillId="0" borderId="0" xfId="0" applyNumberFormat="1" applyFont="1" applyBorder="1" applyAlignment="1">
      <alignment horizontal="right" vertical="center"/>
    </xf>
    <xf numFmtId="0" fontId="2" fillId="0" borderId="7" xfId="0" applyFont="1" applyBorder="1"/>
    <xf numFmtId="0" fontId="5" fillId="0" borderId="13" xfId="0" applyFont="1" applyBorder="1" applyAlignment="1">
      <alignment horizontal="right" vertical="center"/>
    </xf>
    <xf numFmtId="4" fontId="4" fillId="0" borderId="11" xfId="0" applyNumberFormat="1" applyFont="1" applyBorder="1" applyAlignment="1">
      <alignment vertical="center"/>
    </xf>
    <xf numFmtId="0" fontId="1" fillId="0" borderId="0" xfId="0" applyFont="1" applyBorder="1" applyAlignment="1">
      <alignment horizontal="center" vertical="center" wrapText="1"/>
    </xf>
    <xf numFmtId="0" fontId="4" fillId="0" borderId="1" xfId="0" applyFont="1" applyFill="1" applyBorder="1" applyAlignment="1">
      <alignment horizontal="left" vertical="top"/>
    </xf>
    <xf numFmtId="0" fontId="5" fillId="0" borderId="2" xfId="0" applyFont="1" applyFill="1" applyBorder="1" applyAlignment="1">
      <alignment vertical="center"/>
    </xf>
    <xf numFmtId="0" fontId="5" fillId="0" borderId="3" xfId="0" applyFont="1" applyFill="1" applyBorder="1" applyAlignment="1">
      <alignment vertical="center"/>
    </xf>
    <xf numFmtId="0" fontId="4" fillId="0" borderId="0" xfId="0" applyFont="1" applyFill="1" applyBorder="1" applyAlignment="1">
      <alignment vertical="top"/>
    </xf>
    <xf numFmtId="49" fontId="5" fillId="0" borderId="0" xfId="0" applyNumberFormat="1" applyFont="1" applyFill="1" applyBorder="1" applyAlignment="1">
      <alignment vertical="center" wrapText="1"/>
    </xf>
    <xf numFmtId="49" fontId="5" fillId="0" borderId="5" xfId="0" applyNumberFormat="1" applyFont="1" applyFill="1" applyBorder="1" applyAlignment="1">
      <alignment vertical="center" wrapText="1"/>
    </xf>
    <xf numFmtId="0" fontId="4" fillId="0" borderId="4" xfId="0" applyFont="1" applyFill="1" applyBorder="1" applyAlignment="1">
      <alignment horizontal="left" vertical="center"/>
    </xf>
    <xf numFmtId="0" fontId="4" fillId="0" borderId="4" xfId="0" applyFont="1" applyFill="1" applyBorder="1" applyAlignment="1">
      <alignment vertical="center"/>
    </xf>
    <xf numFmtId="0" fontId="4" fillId="0" borderId="0" xfId="0" applyFont="1" applyFill="1" applyBorder="1" applyAlignment="1">
      <alignment vertical="center"/>
    </xf>
    <xf numFmtId="49" fontId="5" fillId="0" borderId="0" xfId="0" applyNumberFormat="1"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0" fontId="7" fillId="0" borderId="0" xfId="0" applyFont="1" applyFill="1" applyAlignment="1">
      <alignment horizontal="center" vertical="center" wrapText="1"/>
    </xf>
    <xf numFmtId="0" fontId="6" fillId="0" borderId="0" xfId="0" applyFont="1" applyAlignment="1">
      <alignment vertical="center"/>
    </xf>
    <xf numFmtId="0" fontId="6" fillId="0" borderId="0" xfId="0" applyFont="1"/>
    <xf numFmtId="0" fontId="6" fillId="0" borderId="0" xfId="0" applyFont="1" applyAlignment="1">
      <alignment vertical="top"/>
    </xf>
    <xf numFmtId="0" fontId="3" fillId="0" borderId="0" xfId="0" applyFont="1"/>
    <xf numFmtId="4" fontId="4" fillId="2" borderId="9" xfId="0" applyNumberFormat="1" applyFont="1" applyFill="1" applyBorder="1" applyAlignment="1" applyProtection="1">
      <alignment vertical="center"/>
      <protection locked="0"/>
    </xf>
    <xf numFmtId="49" fontId="4" fillId="2" borderId="7" xfId="0" applyNumberFormat="1" applyFont="1" applyFill="1" applyBorder="1" applyAlignment="1" applyProtection="1">
      <alignment horizontal="left" vertical="center" wrapText="1"/>
      <protection locked="0"/>
    </xf>
    <xf numFmtId="49" fontId="2" fillId="0" borderId="0" xfId="0" applyNumberFormat="1" applyFont="1" applyAlignment="1">
      <alignment horizontal="left" wrapText="1"/>
    </xf>
    <xf numFmtId="4" fontId="5" fillId="0" borderId="14" xfId="0" applyNumberFormat="1" applyFont="1" applyBorder="1" applyAlignment="1">
      <alignment horizontal="right" vertical="center" wrapText="1"/>
    </xf>
    <xf numFmtId="10" fontId="5" fillId="3" borderId="10" xfId="0" applyNumberFormat="1" applyFont="1" applyFill="1" applyBorder="1" applyAlignment="1">
      <alignment horizontal="right" vertical="center"/>
    </xf>
    <xf numFmtId="0" fontId="5" fillId="0" borderId="0" xfId="0" applyFont="1" applyFill="1" applyBorder="1" applyAlignment="1">
      <alignment horizontal="left" vertical="center"/>
    </xf>
    <xf numFmtId="4" fontId="4" fillId="0" borderId="0" xfId="0" applyNumberFormat="1"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Alignment="1">
      <alignment vertical="center"/>
    </xf>
    <xf numFmtId="0" fontId="8" fillId="0" borderId="0" xfId="0" applyFont="1"/>
    <xf numFmtId="3" fontId="4" fillId="2" borderId="9" xfId="0" applyNumberFormat="1" applyFont="1" applyFill="1" applyBorder="1" applyAlignment="1" applyProtection="1">
      <alignment vertical="center"/>
      <protection locked="0"/>
    </xf>
    <xf numFmtId="4" fontId="4" fillId="0" borderId="0" xfId="0" applyNumberFormat="1" applyFont="1" applyFill="1" applyBorder="1" applyAlignment="1">
      <alignment horizontal="right" vertical="center"/>
    </xf>
    <xf numFmtId="0" fontId="1" fillId="0" borderId="0" xfId="0" applyFont="1" applyBorder="1" applyAlignment="1">
      <alignment horizontal="center" vertical="center" wrapText="1"/>
    </xf>
    <xf numFmtId="0" fontId="4" fillId="0" borderId="0" xfId="0" applyFont="1" applyAlignment="1">
      <alignment horizontal="center" vertical="center"/>
    </xf>
    <xf numFmtId="4" fontId="2" fillId="0" borderId="0" xfId="0" applyNumberFormat="1" applyFont="1" applyAlignment="1">
      <alignment horizontal="right"/>
    </xf>
    <xf numFmtId="0" fontId="4" fillId="0" borderId="5" xfId="0" applyFont="1" applyFill="1" applyBorder="1" applyAlignment="1">
      <alignment vertical="center"/>
    </xf>
    <xf numFmtId="0" fontId="4" fillId="0" borderId="5" xfId="0" applyFont="1" applyFill="1" applyBorder="1" applyAlignment="1">
      <alignment horizontal="right" vertical="center"/>
    </xf>
    <xf numFmtId="0" fontId="4" fillId="0" borderId="0" xfId="0" applyFont="1" applyFill="1" applyBorder="1" applyAlignment="1">
      <alignment horizontal="left" vertical="center"/>
    </xf>
    <xf numFmtId="4" fontId="5" fillId="0" borderId="16" xfId="0" applyNumberFormat="1" applyFont="1" applyBorder="1" applyAlignment="1">
      <alignment horizontal="right" vertical="center" wrapText="1"/>
    </xf>
    <xf numFmtId="4" fontId="4" fillId="0" borderId="4" xfId="0" applyNumberFormat="1" applyFont="1" applyBorder="1" applyAlignment="1">
      <alignment horizontal="center" vertical="center"/>
    </xf>
    <xf numFmtId="4" fontId="4" fillId="0" borderId="0" xfId="0" applyNumberFormat="1" applyFont="1" applyAlignment="1">
      <alignment horizontal="center" vertical="center"/>
    </xf>
    <xf numFmtId="4" fontId="4" fillId="0" borderId="15"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7" fillId="0"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2" xfId="0" applyFont="1" applyFill="1" applyBorder="1" applyAlignment="1">
      <alignment horizontal="left" vertical="center"/>
    </xf>
    <xf numFmtId="0" fontId="1" fillId="0" borderId="0" xfId="0" applyFont="1" applyBorder="1" applyAlignment="1">
      <alignment horizontal="center" vertical="center" wrapText="1"/>
    </xf>
    <xf numFmtId="49" fontId="3" fillId="2" borderId="7" xfId="0" applyNumberFormat="1" applyFont="1" applyFill="1" applyBorder="1" applyAlignment="1" applyProtection="1">
      <alignment horizontal="left" vertical="center" wrapText="1"/>
      <protection locked="0"/>
    </xf>
    <xf numFmtId="49" fontId="3" fillId="2" borderId="8" xfId="0" applyNumberFormat="1"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4" fillId="2" borderId="4" xfId="0" applyFont="1" applyFill="1" applyBorder="1" applyAlignment="1" applyProtection="1">
      <alignment horizontal="left" vertical="top"/>
      <protection locked="0"/>
    </xf>
    <xf numFmtId="0" fontId="4" fillId="2" borderId="0" xfId="0" applyFont="1" applyFill="1" applyBorder="1" applyAlignment="1" applyProtection="1">
      <alignment horizontal="left" vertical="top"/>
      <protection locked="0"/>
    </xf>
    <xf numFmtId="49" fontId="4" fillId="2" borderId="0" xfId="0" applyNumberFormat="1" applyFont="1" applyFill="1" applyBorder="1" applyAlignment="1" applyProtection="1">
      <alignment horizontal="left" vertical="center" wrapText="1"/>
      <protection locked="0"/>
    </xf>
    <xf numFmtId="49" fontId="4" fillId="2" borderId="5" xfId="0" applyNumberFormat="1"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2" fillId="0" borderId="0" xfId="0" applyFont="1" applyAlignment="1">
      <alignment horizontal="center"/>
    </xf>
    <xf numFmtId="49" fontId="2" fillId="2" borderId="0" xfId="0" applyNumberFormat="1" applyFont="1" applyFill="1" applyAlignment="1" applyProtection="1">
      <alignment horizontal="left" wrapText="1"/>
      <protection locked="0"/>
    </xf>
    <xf numFmtId="0" fontId="2" fillId="0" borderId="7" xfId="0" applyFont="1" applyBorder="1" applyAlignment="1">
      <alignment horizontal="center"/>
    </xf>
    <xf numFmtId="0" fontId="5" fillId="0" borderId="0" xfId="0" applyFont="1" applyFill="1" applyBorder="1" applyAlignment="1">
      <alignment horizontal="right" vertical="center"/>
    </xf>
    <xf numFmtId="0" fontId="5" fillId="0" borderId="5" xfId="0" applyFont="1" applyFill="1" applyBorder="1" applyAlignment="1">
      <alignment horizontal="right" vertical="center"/>
    </xf>
    <xf numFmtId="49" fontId="6" fillId="0" borderId="0" xfId="0" applyNumberFormat="1" applyFont="1" applyAlignment="1">
      <alignment horizontal="left" vertical="top"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2" fillId="0" borderId="0" xfId="0" applyFont="1" applyAlignment="1">
      <alignment horizontal="left" vertical="top" wrapText="1"/>
    </xf>
    <xf numFmtId="0" fontId="12" fillId="0" borderId="0" xfId="0" applyFont="1" applyBorder="1" applyAlignment="1">
      <alignment horizontal="center" vertical="center" wrapText="1"/>
    </xf>
    <xf numFmtId="0" fontId="6" fillId="0" borderId="0" xfId="0" applyFont="1" applyAlignment="1">
      <alignment horizontal="left" vertical="top" wrapText="1"/>
    </xf>
    <xf numFmtId="10" fontId="1" fillId="0" borderId="7" xfId="0" applyNumberFormat="1" applyFont="1" applyBorder="1" applyAlignment="1">
      <alignment horizontal="right" vertical="center" wrapText="1"/>
    </xf>
    <xf numFmtId="0" fontId="4" fillId="0" borderId="0" xfId="0" applyFont="1" applyFill="1" applyBorder="1" applyAlignment="1">
      <alignment horizontal="left" vertical="center"/>
    </xf>
    <xf numFmtId="0" fontId="13" fillId="0" borderId="0" xfId="0" applyFont="1" applyBorder="1" applyAlignment="1">
      <alignment horizontal="center" vertical="center" wrapText="1"/>
    </xf>
  </cellXfs>
  <cellStyles count="1">
    <cellStyle name="Standard" xfId="0" builtinId="0"/>
  </cellStyles>
  <dxfs count="1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showGridLines="0" tabSelected="1" zoomScaleNormal="100" workbookViewId="0">
      <selection activeCell="A4" sqref="A4:B4"/>
    </sheetView>
  </sheetViews>
  <sheetFormatPr baseColWidth="10" defaultRowHeight="14" x14ac:dyDescent="0.15"/>
  <cols>
    <col min="1" max="1" width="17.6640625" customWidth="1"/>
    <col min="2" max="2" width="17.1640625" customWidth="1"/>
    <col min="4" max="4" width="26.6640625" customWidth="1"/>
    <col min="5" max="5" width="3.5" customWidth="1"/>
    <col min="6" max="6" width="17" customWidth="1"/>
    <col min="7" max="7" width="8.1640625" customWidth="1"/>
  </cols>
  <sheetData>
    <row r="1" spans="1:10" ht="63.5" customHeight="1" x14ac:dyDescent="0.15">
      <c r="A1" s="67" t="s">
        <v>19</v>
      </c>
      <c r="B1" s="67"/>
      <c r="C1" s="67"/>
      <c r="D1" s="67"/>
      <c r="E1" s="67"/>
      <c r="F1" s="67"/>
      <c r="G1" s="4"/>
      <c r="H1" s="4"/>
      <c r="I1" s="4"/>
      <c r="J1" s="5"/>
    </row>
    <row r="2" spans="1:10" ht="12.75" customHeight="1" x14ac:dyDescent="0.15">
      <c r="A2" s="22"/>
      <c r="B2" s="22"/>
      <c r="C2" s="22"/>
      <c r="D2" s="22"/>
      <c r="E2" s="22"/>
      <c r="F2" s="22"/>
      <c r="G2" s="4"/>
      <c r="H2" s="4"/>
      <c r="I2" s="4"/>
      <c r="J2" s="5"/>
    </row>
    <row r="3" spans="1:10" s="6" customFormat="1" ht="18.75" customHeight="1" x14ac:dyDescent="0.15">
      <c r="A3" s="23" t="s">
        <v>6</v>
      </c>
      <c r="B3" s="24"/>
      <c r="C3" s="24"/>
      <c r="D3" s="2" t="s">
        <v>4</v>
      </c>
      <c r="E3" s="24"/>
      <c r="F3" s="25"/>
    </row>
    <row r="4" spans="1:10" s="6" customFormat="1" ht="18.75" customHeight="1" x14ac:dyDescent="0.15">
      <c r="A4" s="74"/>
      <c r="B4" s="75"/>
      <c r="C4" s="26"/>
      <c r="D4" s="70"/>
      <c r="E4" s="70"/>
      <c r="F4" s="71"/>
    </row>
    <row r="5" spans="1:10" s="6" customFormat="1" ht="18.75" customHeight="1" x14ac:dyDescent="0.15">
      <c r="A5" s="76"/>
      <c r="B5" s="77"/>
      <c r="C5" s="26"/>
      <c r="D5" s="72"/>
      <c r="E5" s="72"/>
      <c r="F5" s="73"/>
    </row>
    <row r="6" spans="1:10" s="6" customFormat="1" ht="18.75" customHeight="1" x14ac:dyDescent="0.15">
      <c r="A6" s="76"/>
      <c r="B6" s="77"/>
      <c r="C6" s="26"/>
      <c r="D6" s="72"/>
      <c r="E6" s="72"/>
      <c r="F6" s="73"/>
    </row>
    <row r="7" spans="1:10" s="6" customFormat="1" ht="18.75" customHeight="1" x14ac:dyDescent="0.15">
      <c r="A7" s="76"/>
      <c r="B7" s="77"/>
      <c r="C7" s="26"/>
      <c r="D7" s="78"/>
      <c r="E7" s="78"/>
      <c r="F7" s="79"/>
    </row>
    <row r="8" spans="1:10" s="6" customFormat="1" ht="18.75" customHeight="1" x14ac:dyDescent="0.15">
      <c r="A8" s="29" t="s">
        <v>5</v>
      </c>
      <c r="B8" s="40"/>
      <c r="C8" s="26"/>
      <c r="D8" s="27"/>
      <c r="E8" s="27"/>
      <c r="F8" s="28"/>
    </row>
    <row r="9" spans="1:10" s="6" customFormat="1" ht="18.75" customHeight="1" x14ac:dyDescent="0.15">
      <c r="A9" s="30" t="s">
        <v>8</v>
      </c>
      <c r="B9" s="40"/>
      <c r="C9" s="31"/>
      <c r="D9" s="32"/>
      <c r="E9" s="32"/>
      <c r="F9" s="33"/>
    </row>
    <row r="10" spans="1:10" s="6" customFormat="1" ht="18.75" customHeight="1" x14ac:dyDescent="0.15">
      <c r="A10" s="29" t="s">
        <v>9</v>
      </c>
      <c r="B10" s="40"/>
      <c r="C10" s="32"/>
      <c r="D10" s="32"/>
      <c r="E10" s="32"/>
      <c r="F10" s="33"/>
    </row>
    <row r="11" spans="1:10" s="6" customFormat="1" ht="18.75" customHeight="1" x14ac:dyDescent="0.15">
      <c r="A11" s="29" t="s">
        <v>10</v>
      </c>
      <c r="B11" s="40"/>
      <c r="C11" s="32"/>
      <c r="D11" s="32"/>
      <c r="E11" s="32"/>
      <c r="F11" s="33"/>
    </row>
    <row r="12" spans="1:10" s="6" customFormat="1" ht="18.75" customHeight="1" x14ac:dyDescent="0.15">
      <c r="A12" s="29" t="s">
        <v>11</v>
      </c>
      <c r="B12" s="27"/>
      <c r="C12" s="32"/>
      <c r="D12" s="32"/>
      <c r="E12" s="32"/>
      <c r="F12" s="33"/>
    </row>
    <row r="13" spans="1:10" s="6" customFormat="1" ht="21.75" customHeight="1" x14ac:dyDescent="0.15">
      <c r="A13" s="80"/>
      <c r="B13" s="81"/>
      <c r="C13" s="81"/>
      <c r="D13" s="81"/>
      <c r="E13" s="81"/>
      <c r="F13" s="82"/>
    </row>
    <row r="14" spans="1:10" s="35" customFormat="1" ht="37.5" customHeight="1" x14ac:dyDescent="0.15">
      <c r="A14" s="12" t="s">
        <v>7</v>
      </c>
      <c r="B14" s="13"/>
      <c r="C14" s="68"/>
      <c r="D14" s="68"/>
      <c r="E14" s="68"/>
      <c r="F14" s="69"/>
    </row>
    <row r="15" spans="1:10" ht="8.25" customHeight="1" x14ac:dyDescent="0.2">
      <c r="A15" s="1"/>
    </row>
    <row r="16" spans="1:10" ht="36" customHeight="1" x14ac:dyDescent="0.15">
      <c r="A16" s="63" t="s">
        <v>40</v>
      </c>
      <c r="B16" s="63"/>
      <c r="C16" s="63"/>
      <c r="D16" s="63"/>
      <c r="E16" s="63"/>
      <c r="F16" s="63"/>
      <c r="G16" s="3"/>
    </row>
    <row r="17" spans="1:8" ht="12.5" customHeight="1" x14ac:dyDescent="0.15">
      <c r="A17" s="34"/>
      <c r="B17" s="34"/>
      <c r="C17" s="34"/>
      <c r="D17" s="34"/>
      <c r="E17" s="34"/>
      <c r="F17" s="34"/>
      <c r="G17" s="3"/>
    </row>
    <row r="18" spans="1:8" ht="25.5" customHeight="1" x14ac:dyDescent="0.15">
      <c r="A18" s="66" t="s">
        <v>0</v>
      </c>
      <c r="B18" s="66"/>
      <c r="C18" s="66"/>
      <c r="D18" s="66"/>
      <c r="E18" s="2"/>
      <c r="F18" s="16"/>
      <c r="G18" s="3"/>
    </row>
    <row r="19" spans="1:8" ht="25.5" customHeight="1" x14ac:dyDescent="0.15">
      <c r="A19" s="46" t="s">
        <v>27</v>
      </c>
      <c r="B19" s="44"/>
      <c r="C19" s="44"/>
      <c r="D19" s="44"/>
      <c r="E19" s="31"/>
      <c r="F19" s="49">
        <v>0</v>
      </c>
      <c r="G19" s="3"/>
    </row>
    <row r="20" spans="1:8" ht="25.5" customHeight="1" x14ac:dyDescent="0.15">
      <c r="A20" s="46" t="s">
        <v>36</v>
      </c>
      <c r="B20" s="44"/>
      <c r="C20" s="44"/>
      <c r="D20" s="86" t="str">
        <f>IF(F20&gt;F19,"Fehler Anzahl","")</f>
        <v/>
      </c>
      <c r="E20" s="87"/>
      <c r="F20" s="49">
        <v>0</v>
      </c>
      <c r="G20" s="3"/>
    </row>
    <row r="21" spans="1:8" ht="15" customHeight="1" x14ac:dyDescent="0.15">
      <c r="A21" s="46"/>
      <c r="B21" s="44"/>
      <c r="C21" s="44"/>
      <c r="D21" s="44"/>
      <c r="E21" s="31"/>
      <c r="F21" s="45"/>
      <c r="G21" s="3"/>
    </row>
    <row r="22" spans="1:8" ht="25.5" customHeight="1" x14ac:dyDescent="0.15">
      <c r="A22" s="64" t="s">
        <v>34</v>
      </c>
      <c r="B22" s="64"/>
      <c r="C22" s="64"/>
      <c r="D22" s="64"/>
      <c r="E22" s="15" t="s">
        <v>12</v>
      </c>
      <c r="F22" s="39">
        <v>0</v>
      </c>
      <c r="G22" s="7"/>
    </row>
    <row r="23" spans="1:8" ht="25.5" customHeight="1" x14ac:dyDescent="0.15">
      <c r="A23" s="64" t="s">
        <v>35</v>
      </c>
      <c r="B23" s="64"/>
      <c r="C23" s="64"/>
      <c r="D23" s="64"/>
      <c r="E23" s="15" t="s">
        <v>12</v>
      </c>
      <c r="F23" s="39">
        <v>0</v>
      </c>
      <c r="G23" s="7"/>
    </row>
    <row r="24" spans="1:8" ht="25.5" customHeight="1" x14ac:dyDescent="0.15">
      <c r="A24" s="65" t="s">
        <v>13</v>
      </c>
      <c r="B24" s="65"/>
      <c r="C24" s="65"/>
      <c r="D24" s="65"/>
      <c r="E24" s="15"/>
      <c r="F24" s="43" t="e">
        <f>IF(F23&gt;F22,"Fehler Stunden",F23/F22)</f>
        <v>#DIV/0!</v>
      </c>
      <c r="G24" s="8"/>
    </row>
    <row r="25" spans="1:8" ht="16.5" customHeight="1" x14ac:dyDescent="0.15">
      <c r="A25" s="3"/>
      <c r="B25" s="3"/>
      <c r="C25" s="3"/>
      <c r="D25" s="3"/>
      <c r="E25" s="3"/>
      <c r="F25" s="18" t="s">
        <v>16</v>
      </c>
      <c r="G25" s="9"/>
    </row>
    <row r="26" spans="1:8" ht="25.5" customHeight="1" x14ac:dyDescent="0.15">
      <c r="A26" s="66" t="s">
        <v>1</v>
      </c>
      <c r="B26" s="66"/>
      <c r="C26" s="66"/>
      <c r="D26" s="66"/>
      <c r="E26" s="2"/>
      <c r="F26" s="16"/>
      <c r="G26" s="10"/>
    </row>
    <row r="27" spans="1:8" ht="44.25" customHeight="1" x14ac:dyDescent="0.15">
      <c r="A27" s="64" t="s">
        <v>37</v>
      </c>
      <c r="B27" s="64"/>
      <c r="C27" s="64"/>
      <c r="D27" s="64"/>
      <c r="E27" s="17" t="s">
        <v>14</v>
      </c>
      <c r="F27" s="39">
        <v>0</v>
      </c>
      <c r="G27" s="3"/>
    </row>
    <row r="28" spans="1:8" ht="25.5" customHeight="1" x14ac:dyDescent="0.15">
      <c r="A28" s="64" t="s">
        <v>38</v>
      </c>
      <c r="B28" s="64"/>
      <c r="C28" s="64"/>
      <c r="D28" s="64"/>
      <c r="E28" s="17" t="s">
        <v>14</v>
      </c>
      <c r="F28" s="14" t="e">
        <f>ROUND(IF(F27="","",F27*F24)*20,0)/20</f>
        <v>#DIV/0!</v>
      </c>
      <c r="G28" s="61"/>
      <c r="H28" s="62"/>
    </row>
    <row r="29" spans="1:8" ht="16.5" customHeight="1" x14ac:dyDescent="0.15">
      <c r="A29" s="46"/>
      <c r="B29" s="44"/>
      <c r="C29" s="44"/>
      <c r="D29" s="44"/>
      <c r="E29" s="31"/>
      <c r="F29" s="50" t="str">
        <f>IF(F27&gt;F22*65,"AHV-pflichtige Lohnsumme korrekt?","")</f>
        <v/>
      </c>
      <c r="G29" s="3"/>
    </row>
    <row r="30" spans="1:8" ht="25.5" customHeight="1" x14ac:dyDescent="0.15">
      <c r="A30" s="66" t="s">
        <v>2</v>
      </c>
      <c r="B30" s="66"/>
      <c r="C30" s="66"/>
      <c r="D30" s="66"/>
      <c r="E30" s="2"/>
      <c r="F30" s="16"/>
      <c r="G30" s="10"/>
    </row>
    <row r="31" spans="1:8" ht="25.5" customHeight="1" x14ac:dyDescent="0.15">
      <c r="A31" s="65" t="s">
        <v>25</v>
      </c>
      <c r="B31" s="65"/>
      <c r="C31" s="65"/>
      <c r="D31" s="65"/>
      <c r="E31" s="17" t="s">
        <v>14</v>
      </c>
      <c r="F31" s="14" t="e">
        <f>ROUND(IF(F28="","",F28*0.8)*20,0)/20</f>
        <v>#DIV/0!</v>
      </c>
      <c r="G31" s="58"/>
      <c r="H31" s="59"/>
    </row>
    <row r="32" spans="1:8" ht="31.5" customHeight="1" thickBot="1" x14ac:dyDescent="0.2">
      <c r="A32" s="64" t="s">
        <v>15</v>
      </c>
      <c r="B32" s="65"/>
      <c r="C32" s="65"/>
      <c r="D32" s="65"/>
      <c r="E32" s="17" t="s">
        <v>14</v>
      </c>
      <c r="F32" s="21" t="e">
        <f>ROUND(IF(F27="","",F28*6.375%)*20,0)/20</f>
        <v>#DIV/0!</v>
      </c>
      <c r="G32" s="58"/>
      <c r="H32" s="59"/>
    </row>
    <row r="33" spans="1:8" ht="36" customHeight="1" thickBot="1" x14ac:dyDescent="0.2">
      <c r="A33" s="89" t="s">
        <v>3</v>
      </c>
      <c r="B33" s="90"/>
      <c r="C33" s="90"/>
      <c r="D33" s="90"/>
      <c r="E33" s="20" t="s">
        <v>14</v>
      </c>
      <c r="F33" s="42" t="e">
        <f>IF(F24&lt;0.1,"Mindestausfall nicht erreicht",ROUND(SUM(F31:F32)*20,0)/20)</f>
        <v>#DIV/0!</v>
      </c>
      <c r="G33" s="60"/>
      <c r="H33" s="59"/>
    </row>
    <row r="34" spans="1:8" ht="16" x14ac:dyDescent="0.2">
      <c r="A34" s="1"/>
      <c r="B34" s="1"/>
      <c r="C34" s="1"/>
      <c r="D34" s="1"/>
      <c r="E34" s="1"/>
      <c r="F34" s="11"/>
    </row>
    <row r="35" spans="1:8" ht="16" x14ac:dyDescent="0.2">
      <c r="A35" s="1"/>
      <c r="B35" s="1"/>
      <c r="C35" s="1"/>
      <c r="D35" s="1"/>
      <c r="E35" s="1"/>
      <c r="F35" s="11"/>
    </row>
    <row r="36" spans="1:8" ht="16" x14ac:dyDescent="0.2">
      <c r="A36" s="1"/>
      <c r="B36" s="1"/>
      <c r="C36" s="1"/>
      <c r="D36" s="1"/>
      <c r="E36" s="1"/>
      <c r="F36" s="11"/>
    </row>
    <row r="37" spans="1:8" ht="16" x14ac:dyDescent="0.2">
      <c r="A37" s="1"/>
      <c r="B37" s="1"/>
      <c r="C37" s="1"/>
      <c r="D37" s="1"/>
      <c r="E37" s="1"/>
      <c r="F37" s="11"/>
    </row>
    <row r="38" spans="1:8" ht="16" x14ac:dyDescent="0.2">
      <c r="A38" s="1"/>
      <c r="B38" s="1"/>
      <c r="C38" s="1"/>
      <c r="D38" s="1"/>
      <c r="E38" s="1"/>
      <c r="F38" s="11"/>
    </row>
    <row r="39" spans="1:8" ht="16" x14ac:dyDescent="0.2">
      <c r="A39" s="1"/>
      <c r="B39" s="1"/>
      <c r="C39" s="1"/>
      <c r="D39" s="1"/>
      <c r="E39" s="1"/>
      <c r="F39" s="11"/>
    </row>
    <row r="40" spans="1:8" ht="16" x14ac:dyDescent="0.2">
      <c r="A40" s="1"/>
      <c r="B40" s="1"/>
      <c r="C40" s="1"/>
      <c r="D40" s="1"/>
      <c r="E40" s="1"/>
      <c r="F40" s="11"/>
    </row>
    <row r="41" spans="1:8" ht="16" x14ac:dyDescent="0.2">
      <c r="A41" s="1"/>
      <c r="B41" s="1"/>
      <c r="C41" s="1"/>
      <c r="D41" s="1"/>
      <c r="E41" s="1"/>
      <c r="F41" s="11"/>
    </row>
    <row r="42" spans="1:8" ht="16" x14ac:dyDescent="0.2">
      <c r="A42" s="1"/>
      <c r="B42" s="1"/>
      <c r="C42" s="1"/>
      <c r="D42" s="1"/>
      <c r="E42" s="1"/>
      <c r="F42" s="11"/>
    </row>
    <row r="43" spans="1:8" ht="16" x14ac:dyDescent="0.2">
      <c r="A43" s="47" t="s">
        <v>29</v>
      </c>
      <c r="B43" s="1"/>
      <c r="C43" s="1"/>
      <c r="D43" s="1"/>
      <c r="E43" s="1"/>
      <c r="F43" s="11"/>
    </row>
    <row r="44" spans="1:8" ht="6" customHeight="1" x14ac:dyDescent="0.2">
      <c r="A44" s="1"/>
      <c r="B44" s="1"/>
      <c r="C44" s="1"/>
      <c r="D44" s="1"/>
      <c r="E44" s="1"/>
      <c r="F44" s="11"/>
    </row>
    <row r="45" spans="1:8" ht="31.5" customHeight="1" x14ac:dyDescent="0.15">
      <c r="A45" s="91" t="s">
        <v>28</v>
      </c>
      <c r="B45" s="91"/>
      <c r="C45" s="91"/>
      <c r="D45" s="91"/>
      <c r="E45" s="91"/>
      <c r="F45" s="91"/>
    </row>
    <row r="46" spans="1:8" ht="16" x14ac:dyDescent="0.2">
      <c r="A46" s="1"/>
      <c r="B46" s="1"/>
      <c r="C46" s="1"/>
      <c r="D46" s="1"/>
      <c r="E46" s="1"/>
      <c r="F46" s="11"/>
    </row>
    <row r="47" spans="1:8" ht="16" x14ac:dyDescent="0.2">
      <c r="A47" s="47" t="s">
        <v>30</v>
      </c>
      <c r="B47" s="1"/>
      <c r="C47" s="1"/>
      <c r="D47" s="1"/>
      <c r="E47" s="1"/>
      <c r="F47" s="11"/>
    </row>
    <row r="48" spans="1:8" ht="6" customHeight="1" x14ac:dyDescent="0.2">
      <c r="A48" s="1"/>
      <c r="B48" s="1"/>
      <c r="C48" s="1"/>
      <c r="D48" s="1"/>
      <c r="E48" s="1"/>
      <c r="F48" s="11"/>
    </row>
    <row r="49" spans="1:6" ht="78" customHeight="1" x14ac:dyDescent="0.15">
      <c r="A49" s="91" t="s">
        <v>39</v>
      </c>
      <c r="B49" s="91"/>
      <c r="C49" s="91"/>
      <c r="D49" s="91"/>
      <c r="E49" s="91"/>
      <c r="F49" s="91"/>
    </row>
    <row r="50" spans="1:6" ht="16" x14ac:dyDescent="0.2">
      <c r="A50" s="1"/>
      <c r="B50" s="1"/>
      <c r="C50" s="1"/>
      <c r="D50" s="1"/>
      <c r="E50" s="1"/>
      <c r="F50" s="11"/>
    </row>
    <row r="51" spans="1:6" ht="16" x14ac:dyDescent="0.2">
      <c r="A51" s="48" t="s">
        <v>31</v>
      </c>
      <c r="B51" s="1"/>
      <c r="C51" s="1"/>
      <c r="D51" s="1"/>
      <c r="E51" s="1"/>
      <c r="F51" s="11"/>
    </row>
    <row r="52" spans="1:6" ht="6" customHeight="1" x14ac:dyDescent="0.2">
      <c r="A52" s="1"/>
      <c r="B52" s="1"/>
      <c r="C52" s="1"/>
      <c r="D52" s="1"/>
      <c r="E52" s="1"/>
      <c r="F52" s="11"/>
    </row>
    <row r="53" spans="1:6" ht="93" customHeight="1" x14ac:dyDescent="0.15">
      <c r="A53" s="91" t="s">
        <v>32</v>
      </c>
      <c r="B53" s="91"/>
      <c r="C53" s="91"/>
      <c r="D53" s="91"/>
      <c r="E53" s="91"/>
      <c r="F53" s="91"/>
    </row>
    <row r="54" spans="1:6" ht="16" x14ac:dyDescent="0.2">
      <c r="A54" s="1"/>
      <c r="B54" s="1"/>
      <c r="C54" s="1"/>
      <c r="D54" s="1"/>
      <c r="E54" s="1"/>
      <c r="F54" s="11"/>
    </row>
    <row r="55" spans="1:6" ht="16" x14ac:dyDescent="0.2">
      <c r="A55" s="38" t="s">
        <v>33</v>
      </c>
      <c r="B55" s="1"/>
      <c r="C55" s="1"/>
      <c r="D55" s="1"/>
      <c r="E55" s="1"/>
      <c r="F55" s="11"/>
    </row>
    <row r="56" spans="1:6" ht="16" x14ac:dyDescent="0.2">
      <c r="A56" s="1"/>
      <c r="B56" s="1"/>
      <c r="C56" s="1"/>
      <c r="D56" s="1"/>
      <c r="E56" s="1"/>
      <c r="F56" s="11"/>
    </row>
    <row r="57" spans="1:6" ht="31.5" customHeight="1" x14ac:dyDescent="0.15">
      <c r="A57" s="91" t="s">
        <v>20</v>
      </c>
      <c r="B57" s="91"/>
      <c r="C57" s="91"/>
      <c r="D57" s="91"/>
      <c r="E57" s="91"/>
      <c r="F57" s="91"/>
    </row>
    <row r="58" spans="1:6" ht="16" x14ac:dyDescent="0.2">
      <c r="A58" s="1"/>
      <c r="B58" s="1"/>
      <c r="C58" s="1"/>
      <c r="D58" s="1"/>
      <c r="E58" s="1"/>
      <c r="F58" s="11"/>
    </row>
    <row r="59" spans="1:6" ht="45" customHeight="1" x14ac:dyDescent="0.15">
      <c r="A59" s="91" t="s">
        <v>21</v>
      </c>
      <c r="B59" s="91"/>
      <c r="C59" s="91"/>
      <c r="D59" s="91"/>
      <c r="E59" s="91"/>
      <c r="F59" s="91"/>
    </row>
    <row r="60" spans="1:6" ht="16" x14ac:dyDescent="0.2">
      <c r="A60" s="1"/>
      <c r="B60" s="1"/>
      <c r="C60" s="1"/>
      <c r="D60" s="1"/>
      <c r="E60" s="1"/>
      <c r="F60" s="11"/>
    </row>
    <row r="61" spans="1:6" ht="16" x14ac:dyDescent="0.2">
      <c r="A61" s="1"/>
      <c r="B61" s="1"/>
      <c r="C61" s="1"/>
      <c r="D61" s="1"/>
      <c r="E61" s="1"/>
      <c r="F61" s="11"/>
    </row>
    <row r="62" spans="1:6" ht="16" x14ac:dyDescent="0.2">
      <c r="A62" s="1" t="s">
        <v>26</v>
      </c>
      <c r="B62" s="1"/>
      <c r="C62" s="1"/>
      <c r="D62" s="1"/>
      <c r="E62" s="1"/>
      <c r="F62" s="11"/>
    </row>
    <row r="63" spans="1:6" ht="16" x14ac:dyDescent="0.2">
      <c r="A63" s="1"/>
      <c r="B63" s="1"/>
      <c r="C63" s="1"/>
      <c r="D63" s="1"/>
      <c r="E63" s="1"/>
      <c r="F63" s="11"/>
    </row>
    <row r="64" spans="1:6" ht="15" customHeight="1" x14ac:dyDescent="0.2">
      <c r="A64" s="41"/>
      <c r="B64" s="41"/>
      <c r="C64" s="41"/>
      <c r="D64" s="41"/>
      <c r="E64" s="41"/>
      <c r="F64" s="41"/>
    </row>
    <row r="65" spans="1:6" ht="16" x14ac:dyDescent="0.2">
      <c r="A65" s="1" t="s">
        <v>22</v>
      </c>
      <c r="B65" s="1"/>
      <c r="C65" s="1"/>
      <c r="D65" s="1" t="s">
        <v>23</v>
      </c>
      <c r="E65" s="1"/>
      <c r="F65" s="1"/>
    </row>
    <row r="66" spans="1:6" ht="16" x14ac:dyDescent="0.2">
      <c r="A66" s="83"/>
      <c r="B66" s="83"/>
      <c r="C66" s="1"/>
      <c r="D66" s="1"/>
      <c r="E66" s="1"/>
      <c r="F66" s="1"/>
    </row>
    <row r="67" spans="1:6" ht="15" customHeight="1" x14ac:dyDescent="0.2">
      <c r="A67" s="84" t="s">
        <v>24</v>
      </c>
      <c r="B67" s="84"/>
      <c r="C67" s="41"/>
      <c r="D67" s="41"/>
      <c r="E67" s="41"/>
      <c r="F67" s="41"/>
    </row>
    <row r="68" spans="1:6" ht="16" x14ac:dyDescent="0.2">
      <c r="A68" s="85"/>
      <c r="B68" s="85"/>
      <c r="C68" s="1"/>
      <c r="D68" s="19"/>
      <c r="E68" s="19"/>
      <c r="F68" s="19"/>
    </row>
    <row r="69" spans="1:6" ht="16" x14ac:dyDescent="0.2">
      <c r="A69" s="1"/>
      <c r="B69" s="1"/>
      <c r="C69" s="1"/>
      <c r="D69" s="1"/>
      <c r="E69" s="1"/>
      <c r="F69" s="1"/>
    </row>
    <row r="70" spans="1:6" ht="16" x14ac:dyDescent="0.2">
      <c r="A70" s="36"/>
      <c r="B70" s="36"/>
      <c r="C70" s="36"/>
      <c r="D70" s="36"/>
      <c r="E70" s="36"/>
      <c r="F70" s="36"/>
    </row>
    <row r="71" spans="1:6" ht="16" x14ac:dyDescent="0.2">
      <c r="A71" s="36"/>
      <c r="B71" s="36"/>
      <c r="C71" s="36"/>
      <c r="D71" s="36"/>
      <c r="E71" s="36"/>
      <c r="F71" s="36"/>
    </row>
    <row r="72" spans="1:6" ht="58.5" customHeight="1" x14ac:dyDescent="0.15">
      <c r="A72" s="37" t="s">
        <v>17</v>
      </c>
      <c r="B72" s="88" t="s">
        <v>18</v>
      </c>
      <c r="C72" s="88"/>
      <c r="D72" s="88"/>
      <c r="E72" s="88"/>
      <c r="F72" s="88"/>
    </row>
  </sheetData>
  <sheetProtection password="EC19" sheet="1" selectLockedCells="1"/>
  <mergeCells count="37">
    <mergeCell ref="A66:B66"/>
    <mergeCell ref="A67:B67"/>
    <mergeCell ref="A68:B68"/>
    <mergeCell ref="D20:E20"/>
    <mergeCell ref="B72:F72"/>
    <mergeCell ref="A26:D26"/>
    <mergeCell ref="A30:D30"/>
    <mergeCell ref="A31:D31"/>
    <mergeCell ref="A32:D32"/>
    <mergeCell ref="A33:D33"/>
    <mergeCell ref="A45:F45"/>
    <mergeCell ref="A49:F49"/>
    <mergeCell ref="A53:F53"/>
    <mergeCell ref="A57:F57"/>
    <mergeCell ref="A59:F59"/>
    <mergeCell ref="A1:F1"/>
    <mergeCell ref="C14:F14"/>
    <mergeCell ref="D4:F4"/>
    <mergeCell ref="D5:F5"/>
    <mergeCell ref="D6:F6"/>
    <mergeCell ref="A4:B4"/>
    <mergeCell ref="A5:B5"/>
    <mergeCell ref="A6:B6"/>
    <mergeCell ref="A7:B7"/>
    <mergeCell ref="D7:F7"/>
    <mergeCell ref="A13:F13"/>
    <mergeCell ref="G31:H31"/>
    <mergeCell ref="G32:H32"/>
    <mergeCell ref="G33:H33"/>
    <mergeCell ref="G28:H28"/>
    <mergeCell ref="A16:F16"/>
    <mergeCell ref="A22:D22"/>
    <mergeCell ref="A24:D24"/>
    <mergeCell ref="A18:D18"/>
    <mergeCell ref="A23:D23"/>
    <mergeCell ref="A27:D27"/>
    <mergeCell ref="A28:D28"/>
  </mergeCells>
  <conditionalFormatting sqref="F33">
    <cfRule type="expression" dxfId="14" priority="6">
      <formula>$F$24&lt;0.1</formula>
    </cfRule>
  </conditionalFormatting>
  <conditionalFormatting sqref="F24">
    <cfRule type="cellIs" dxfId="13" priority="4" operator="lessThan">
      <formula>0.1</formula>
    </cfRule>
    <cfRule type="expression" dxfId="12" priority="5">
      <formula>$F$23&gt;$F$22</formula>
    </cfRule>
  </conditionalFormatting>
  <conditionalFormatting sqref="F29">
    <cfRule type="expression" dxfId="11" priority="2">
      <formula>$F$27&gt;$F$22*65</formula>
    </cfRule>
  </conditionalFormatting>
  <conditionalFormatting sqref="D20:E20">
    <cfRule type="expression" dxfId="10" priority="1">
      <formula>$F$20&gt;$F$19</formula>
    </cfRule>
  </conditionalFormatting>
  <pageMargins left="0.39370078740157483" right="0.39370078740157483" top="0.59055118110236227" bottom="0.39370078740157483" header="0.31496062992125984" footer="0.31496062992125984"/>
  <pageSetup paperSize="9" scale="94" fitToHeight="2" orientation="portrait" r:id="rId1"/>
  <headerFooter>
    <oddHeader xml:space="preserve">&amp;L&amp;10Arbeitslosenversicherung
</oddHeader>
    <oddFooter>&amp;R&amp;9KAE-COVID-19 (03.2020)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0"/>
  <sheetViews>
    <sheetView showGridLines="0" zoomScaleNormal="100" workbookViewId="0">
      <selection activeCell="A4" sqref="A4:B4"/>
    </sheetView>
  </sheetViews>
  <sheetFormatPr baseColWidth="10" defaultColWidth="11" defaultRowHeight="14" x14ac:dyDescent="0.15"/>
  <cols>
    <col min="1" max="1" width="17.6640625" customWidth="1"/>
    <col min="2" max="2" width="17.1640625" customWidth="1"/>
    <col min="4" max="4" width="30.5" customWidth="1"/>
    <col min="5" max="5" width="6.1640625" customWidth="1"/>
    <col min="6" max="6" width="15" customWidth="1"/>
    <col min="7" max="7" width="8.1640625" customWidth="1"/>
  </cols>
  <sheetData>
    <row r="1" spans="1:10" ht="63.5" customHeight="1" x14ac:dyDescent="0.15">
      <c r="A1" s="92" t="s">
        <v>114</v>
      </c>
      <c r="B1" s="67"/>
      <c r="C1" s="67"/>
      <c r="D1" s="67"/>
      <c r="E1" s="67"/>
      <c r="F1" s="67"/>
      <c r="G1" s="4"/>
      <c r="H1" s="4"/>
      <c r="I1" s="4"/>
      <c r="J1" s="5"/>
    </row>
    <row r="2" spans="1:10" ht="18" customHeight="1" x14ac:dyDescent="0.15">
      <c r="A2" s="51"/>
      <c r="B2" s="51"/>
      <c r="C2" s="51"/>
      <c r="D2" s="51"/>
      <c r="E2" s="51"/>
      <c r="F2" s="51"/>
      <c r="G2" s="4"/>
      <c r="H2" s="4"/>
      <c r="I2" s="4"/>
      <c r="J2" s="5"/>
    </row>
    <row r="3" spans="1:10" s="6" customFormat="1" ht="18.75" customHeight="1" x14ac:dyDescent="0.15">
      <c r="A3" s="23" t="s">
        <v>41</v>
      </c>
      <c r="B3" s="24"/>
      <c r="C3" s="24"/>
      <c r="D3" s="2" t="s">
        <v>42</v>
      </c>
      <c r="E3" s="24"/>
      <c r="F3" s="25"/>
    </row>
    <row r="4" spans="1:10" s="6" customFormat="1" ht="18.75" customHeight="1" x14ac:dyDescent="0.15">
      <c r="A4" s="74"/>
      <c r="B4" s="75"/>
      <c r="C4" s="26"/>
      <c r="D4" s="70"/>
      <c r="E4" s="70"/>
      <c r="F4" s="71"/>
    </row>
    <row r="5" spans="1:10" s="6" customFormat="1" ht="18.75" customHeight="1" x14ac:dyDescent="0.15">
      <c r="A5" s="76"/>
      <c r="B5" s="77"/>
      <c r="C5" s="26"/>
      <c r="D5" s="72"/>
      <c r="E5" s="72"/>
      <c r="F5" s="73"/>
    </row>
    <row r="6" spans="1:10" s="6" customFormat="1" ht="18.75" customHeight="1" x14ac:dyDescent="0.15">
      <c r="A6" s="76"/>
      <c r="B6" s="77"/>
      <c r="C6" s="26"/>
      <c r="D6" s="72"/>
      <c r="E6" s="72"/>
      <c r="F6" s="73"/>
    </row>
    <row r="7" spans="1:10" s="6" customFormat="1" ht="18.75" customHeight="1" x14ac:dyDescent="0.15">
      <c r="A7" s="76"/>
      <c r="B7" s="77"/>
      <c r="C7" s="26"/>
      <c r="D7" s="78"/>
      <c r="E7" s="78"/>
      <c r="F7" s="79"/>
    </row>
    <row r="8" spans="1:10" s="6" customFormat="1" ht="18.75" customHeight="1" x14ac:dyDescent="0.15">
      <c r="A8" s="29" t="s">
        <v>43</v>
      </c>
      <c r="B8" s="40"/>
      <c r="C8" s="26"/>
      <c r="D8" s="27"/>
      <c r="E8" s="27"/>
      <c r="F8" s="28"/>
    </row>
    <row r="9" spans="1:10" s="6" customFormat="1" ht="18.75" customHeight="1" x14ac:dyDescent="0.15">
      <c r="A9" s="30" t="s">
        <v>44</v>
      </c>
      <c r="B9" s="40"/>
      <c r="C9" s="31"/>
      <c r="D9" s="32"/>
      <c r="E9" s="32"/>
      <c r="F9" s="33"/>
    </row>
    <row r="10" spans="1:10" s="6" customFormat="1" ht="18.75" customHeight="1" x14ac:dyDescent="0.15">
      <c r="A10" s="29" t="s">
        <v>45</v>
      </c>
      <c r="B10" s="40"/>
      <c r="C10" s="32"/>
      <c r="D10" s="32"/>
      <c r="E10" s="32"/>
      <c r="F10" s="33"/>
    </row>
    <row r="11" spans="1:10" s="6" customFormat="1" ht="18.75" customHeight="1" x14ac:dyDescent="0.15">
      <c r="A11" s="29" t="s">
        <v>46</v>
      </c>
      <c r="B11" s="40"/>
      <c r="C11" s="32"/>
      <c r="D11" s="32"/>
      <c r="E11" s="32"/>
      <c r="F11" s="33"/>
    </row>
    <row r="12" spans="1:10" s="6" customFormat="1" ht="18.75" customHeight="1" x14ac:dyDescent="0.15">
      <c r="A12" s="29" t="s">
        <v>47</v>
      </c>
      <c r="B12" s="27"/>
      <c r="C12" s="32"/>
      <c r="D12" s="32"/>
      <c r="E12" s="32"/>
      <c r="F12" s="33"/>
    </row>
    <row r="13" spans="1:10" s="6" customFormat="1" ht="21.75" customHeight="1" x14ac:dyDescent="0.15">
      <c r="A13" s="80"/>
      <c r="B13" s="81"/>
      <c r="C13" s="81"/>
      <c r="D13" s="81"/>
      <c r="E13" s="81"/>
      <c r="F13" s="82"/>
    </row>
    <row r="14" spans="1:10" s="35" customFormat="1" ht="37.5" customHeight="1" x14ac:dyDescent="0.15">
      <c r="A14" s="12" t="s">
        <v>48</v>
      </c>
      <c r="B14" s="13"/>
      <c r="C14" s="68"/>
      <c r="D14" s="68"/>
      <c r="E14" s="68"/>
      <c r="F14" s="69"/>
    </row>
    <row r="15" spans="1:10" ht="8.25" customHeight="1" x14ac:dyDescent="0.2">
      <c r="A15" s="1"/>
    </row>
    <row r="16" spans="1:10" ht="36" customHeight="1" x14ac:dyDescent="0.15">
      <c r="A16" s="63" t="s">
        <v>49</v>
      </c>
      <c r="B16" s="63"/>
      <c r="C16" s="63"/>
      <c r="D16" s="63"/>
      <c r="E16" s="63"/>
      <c r="F16" s="63"/>
      <c r="G16" s="3"/>
    </row>
    <row r="17" spans="1:8" ht="12.5" customHeight="1" x14ac:dyDescent="0.15">
      <c r="A17" s="34"/>
      <c r="B17" s="34"/>
      <c r="C17" s="34"/>
      <c r="D17" s="34"/>
      <c r="E17" s="34"/>
      <c r="F17" s="34"/>
      <c r="G17" s="3"/>
    </row>
    <row r="18" spans="1:8" ht="25.5" customHeight="1" x14ac:dyDescent="0.15">
      <c r="A18" s="66" t="s">
        <v>50</v>
      </c>
      <c r="B18" s="66"/>
      <c r="C18" s="66"/>
      <c r="D18" s="66"/>
      <c r="E18" s="2"/>
      <c r="F18" s="16"/>
      <c r="G18" s="3"/>
    </row>
    <row r="19" spans="1:8" ht="25.5" customHeight="1" x14ac:dyDescent="0.15">
      <c r="A19" s="95" t="s">
        <v>51</v>
      </c>
      <c r="B19" s="95"/>
      <c r="C19" s="31"/>
      <c r="D19" s="31"/>
      <c r="E19" s="31"/>
      <c r="F19" s="49">
        <v>0</v>
      </c>
      <c r="G19" s="3"/>
    </row>
    <row r="20" spans="1:8" ht="25.5" customHeight="1" x14ac:dyDescent="0.15">
      <c r="A20" s="31" t="s">
        <v>52</v>
      </c>
      <c r="B20" s="31"/>
      <c r="C20" s="31"/>
      <c r="D20" s="31"/>
      <c r="E20" s="54"/>
      <c r="F20" s="49">
        <v>0</v>
      </c>
      <c r="G20" s="3"/>
    </row>
    <row r="21" spans="1:8" ht="15" customHeight="1" x14ac:dyDescent="0.15">
      <c r="A21" s="46"/>
      <c r="B21" s="44"/>
      <c r="C21" s="44"/>
      <c r="D21" s="44"/>
      <c r="E21" s="31"/>
      <c r="F21" s="55" t="str">
        <f>IF(F20&gt;F19,"Erreur nombre","")</f>
        <v/>
      </c>
      <c r="G21" s="3"/>
    </row>
    <row r="22" spans="1:8" ht="25.5" customHeight="1" x14ac:dyDescent="0.15">
      <c r="A22" s="64" t="s">
        <v>53</v>
      </c>
      <c r="B22" s="64"/>
      <c r="C22" s="64"/>
      <c r="D22" s="64"/>
      <c r="E22" s="15" t="s">
        <v>54</v>
      </c>
      <c r="F22" s="39">
        <v>0</v>
      </c>
      <c r="G22" s="7"/>
    </row>
    <row r="23" spans="1:8" ht="30" customHeight="1" x14ac:dyDescent="0.15">
      <c r="A23" s="64" t="s">
        <v>55</v>
      </c>
      <c r="B23" s="64"/>
      <c r="C23" s="64"/>
      <c r="D23" s="64"/>
      <c r="E23" s="15" t="s">
        <v>54</v>
      </c>
      <c r="F23" s="39">
        <v>0</v>
      </c>
      <c r="G23" s="7"/>
    </row>
    <row r="24" spans="1:8" ht="25.5" customHeight="1" x14ac:dyDescent="0.15">
      <c r="A24" s="65" t="s">
        <v>56</v>
      </c>
      <c r="B24" s="65"/>
      <c r="C24" s="65"/>
      <c r="D24" s="65"/>
      <c r="E24" s="15"/>
      <c r="F24" s="43" t="e">
        <f>IF(F23&gt;F22,"Erreur heures",F23/F22)</f>
        <v>#DIV/0!</v>
      </c>
      <c r="G24" s="8"/>
    </row>
    <row r="25" spans="1:8" ht="16.5" customHeight="1" x14ac:dyDescent="0.15">
      <c r="A25" s="94" t="s">
        <v>57</v>
      </c>
      <c r="B25" s="94"/>
      <c r="C25" s="94"/>
      <c r="D25" s="94"/>
      <c r="E25" s="94"/>
      <c r="F25" s="94"/>
      <c r="G25" s="3"/>
    </row>
    <row r="26" spans="1:8" ht="25.5" customHeight="1" x14ac:dyDescent="0.15">
      <c r="A26" s="66" t="s">
        <v>58</v>
      </c>
      <c r="B26" s="66"/>
      <c r="C26" s="66"/>
      <c r="D26" s="66"/>
      <c r="E26" s="2"/>
      <c r="F26" s="16"/>
      <c r="G26" s="52"/>
    </row>
    <row r="27" spans="1:8" ht="44.25" customHeight="1" x14ac:dyDescent="0.15">
      <c r="A27" s="64" t="s">
        <v>59</v>
      </c>
      <c r="B27" s="64"/>
      <c r="C27" s="64"/>
      <c r="D27" s="64"/>
      <c r="E27" s="17" t="s">
        <v>60</v>
      </c>
      <c r="F27" s="39">
        <v>0</v>
      </c>
      <c r="G27" s="3"/>
    </row>
    <row r="28" spans="1:8" ht="33" customHeight="1" x14ac:dyDescent="0.15">
      <c r="A28" s="64" t="s">
        <v>61</v>
      </c>
      <c r="B28" s="64"/>
      <c r="C28" s="64"/>
      <c r="D28" s="64"/>
      <c r="E28" s="17" t="s">
        <v>60</v>
      </c>
      <c r="F28" s="14" t="e">
        <f>ROUND(IF(F27="","",F27*F24)*20,0)/20</f>
        <v>#DIV/0!</v>
      </c>
      <c r="G28" s="61"/>
      <c r="H28" s="62"/>
    </row>
    <row r="29" spans="1:8" ht="16.5" customHeight="1" x14ac:dyDescent="0.15">
      <c r="A29" s="46"/>
      <c r="B29" s="44"/>
      <c r="C29" s="44"/>
      <c r="D29" s="44"/>
      <c r="E29" s="31"/>
      <c r="F29" s="50" t="str">
        <f>IF(F27&gt;F22*65,"Somme salaires AVS correcte?","")</f>
        <v/>
      </c>
      <c r="G29" s="3"/>
    </row>
    <row r="30" spans="1:8" ht="25.5" customHeight="1" x14ac:dyDescent="0.15">
      <c r="A30" s="66" t="s">
        <v>62</v>
      </c>
      <c r="B30" s="66"/>
      <c r="C30" s="66"/>
      <c r="D30" s="66"/>
      <c r="E30" s="2"/>
      <c r="F30" s="16"/>
      <c r="G30" s="52"/>
    </row>
    <row r="31" spans="1:8" ht="25.5" customHeight="1" x14ac:dyDescent="0.15">
      <c r="A31" s="65" t="s">
        <v>63</v>
      </c>
      <c r="B31" s="65"/>
      <c r="C31" s="65"/>
      <c r="D31" s="65"/>
      <c r="E31" s="17" t="s">
        <v>60</v>
      </c>
      <c r="F31" s="14" t="e">
        <f>ROUND(IF(F28="","",F28*0.8)*20,0)/20</f>
        <v>#DIV/0!</v>
      </c>
      <c r="G31" s="58"/>
      <c r="H31" s="59"/>
    </row>
    <row r="32" spans="1:8" ht="31.5" customHeight="1" thickBot="1" x14ac:dyDescent="0.2">
      <c r="A32" s="64" t="s">
        <v>64</v>
      </c>
      <c r="B32" s="65"/>
      <c r="C32" s="65"/>
      <c r="D32" s="65"/>
      <c r="E32" s="17" t="s">
        <v>60</v>
      </c>
      <c r="F32" s="21" t="e">
        <f>ROUND(IF(F27="","",F28*6.375%)*20,0)/20</f>
        <v>#DIV/0!</v>
      </c>
      <c r="G32" s="58"/>
      <c r="H32" s="59"/>
    </row>
    <row r="33" spans="1:8" ht="36" customHeight="1" thickBot="1" x14ac:dyDescent="0.2">
      <c r="A33" s="89" t="s">
        <v>65</v>
      </c>
      <c r="B33" s="90"/>
      <c r="C33" s="90"/>
      <c r="D33" s="90"/>
      <c r="E33" s="20" t="s">
        <v>60</v>
      </c>
      <c r="F33" s="42" t="e">
        <f>IF(F24&lt;0.1,0,ROUND(SUM(F31:F32)*20,0)/20)</f>
        <v>#DIV/0!</v>
      </c>
      <c r="G33" s="60"/>
      <c r="H33" s="59"/>
    </row>
    <row r="34" spans="1:8" ht="16" x14ac:dyDescent="0.2">
      <c r="A34" s="1"/>
      <c r="B34" s="1"/>
      <c r="C34" s="1"/>
      <c r="D34" s="1"/>
      <c r="E34" s="1"/>
      <c r="F34" s="53" t="e">
        <f>IF(F24&lt;0.1,"% mini. heures perdues non atteint","")</f>
        <v>#DIV/0!</v>
      </c>
    </row>
    <row r="35" spans="1:8" ht="16" x14ac:dyDescent="0.2">
      <c r="A35" s="1"/>
      <c r="B35" s="1"/>
      <c r="C35" s="1"/>
      <c r="D35" s="1"/>
      <c r="E35" s="1"/>
      <c r="F35" s="11"/>
    </row>
    <row r="36" spans="1:8" ht="16" x14ac:dyDescent="0.2">
      <c r="A36" s="1"/>
      <c r="B36" s="1"/>
      <c r="C36" s="1"/>
      <c r="D36" s="1"/>
      <c r="E36" s="1"/>
      <c r="F36" s="11"/>
    </row>
    <row r="37" spans="1:8" ht="16" x14ac:dyDescent="0.2">
      <c r="A37" s="1"/>
      <c r="B37" s="1"/>
      <c r="C37" s="1"/>
      <c r="D37" s="1"/>
      <c r="E37" s="1"/>
      <c r="F37" s="11"/>
    </row>
    <row r="38" spans="1:8" ht="16" x14ac:dyDescent="0.2">
      <c r="A38" s="1"/>
      <c r="B38" s="1"/>
      <c r="C38" s="1"/>
      <c r="D38" s="1"/>
      <c r="E38" s="1"/>
      <c r="F38" s="11"/>
    </row>
    <row r="39" spans="1:8" ht="16" x14ac:dyDescent="0.2">
      <c r="A39" s="1"/>
      <c r="B39" s="1"/>
      <c r="C39" s="1"/>
      <c r="D39" s="1"/>
      <c r="E39" s="1"/>
      <c r="F39" s="11"/>
    </row>
    <row r="40" spans="1:8" ht="16" x14ac:dyDescent="0.2">
      <c r="A40" s="1"/>
      <c r="B40" s="1"/>
      <c r="C40" s="1"/>
      <c r="D40" s="1"/>
      <c r="E40" s="1"/>
      <c r="F40" s="11"/>
    </row>
    <row r="41" spans="1:8" ht="16" x14ac:dyDescent="0.2">
      <c r="A41" s="47" t="s">
        <v>66</v>
      </c>
      <c r="B41" s="1"/>
      <c r="C41" s="1"/>
      <c r="D41" s="1"/>
      <c r="E41" s="1"/>
      <c r="F41" s="11"/>
    </row>
    <row r="42" spans="1:8" ht="6" customHeight="1" x14ac:dyDescent="0.2">
      <c r="A42" s="1"/>
      <c r="B42" s="1"/>
      <c r="C42" s="1"/>
      <c r="D42" s="1"/>
      <c r="E42" s="1"/>
      <c r="F42" s="11"/>
    </row>
    <row r="43" spans="1:8" ht="50.25" customHeight="1" x14ac:dyDescent="0.15">
      <c r="A43" s="91" t="s">
        <v>67</v>
      </c>
      <c r="B43" s="91"/>
      <c r="C43" s="91"/>
      <c r="D43" s="91"/>
      <c r="E43" s="91"/>
      <c r="F43" s="91"/>
    </row>
    <row r="44" spans="1:8" ht="16" x14ac:dyDescent="0.2">
      <c r="A44" s="1"/>
      <c r="B44" s="1"/>
      <c r="C44" s="1"/>
      <c r="D44" s="1"/>
      <c r="E44" s="1"/>
      <c r="F44" s="11"/>
    </row>
    <row r="45" spans="1:8" ht="16" x14ac:dyDescent="0.2">
      <c r="A45" s="47" t="s">
        <v>68</v>
      </c>
      <c r="B45" s="1"/>
      <c r="C45" s="1"/>
      <c r="D45" s="1"/>
      <c r="E45" s="1"/>
      <c r="F45" s="11"/>
    </row>
    <row r="46" spans="1:8" ht="6" customHeight="1" x14ac:dyDescent="0.2">
      <c r="A46" s="1"/>
      <c r="B46" s="1"/>
      <c r="C46" s="1"/>
      <c r="D46" s="1"/>
      <c r="E46" s="1"/>
      <c r="F46" s="11"/>
    </row>
    <row r="47" spans="1:8" ht="98.25" customHeight="1" x14ac:dyDescent="0.15">
      <c r="A47" s="93" t="s">
        <v>109</v>
      </c>
      <c r="B47" s="91"/>
      <c r="C47" s="91"/>
      <c r="D47" s="91"/>
      <c r="E47" s="91"/>
      <c r="F47" s="91"/>
    </row>
    <row r="48" spans="1:8" ht="16" x14ac:dyDescent="0.2">
      <c r="A48" s="1"/>
      <c r="B48" s="1"/>
      <c r="C48" s="1"/>
      <c r="D48" s="1"/>
      <c r="E48" s="1"/>
      <c r="F48" s="11"/>
    </row>
    <row r="49" spans="1:6" ht="16" x14ac:dyDescent="0.2">
      <c r="A49" s="48" t="s">
        <v>69</v>
      </c>
      <c r="B49" s="1"/>
      <c r="C49" s="1"/>
      <c r="D49" s="1"/>
      <c r="E49" s="1"/>
      <c r="F49" s="11"/>
    </row>
    <row r="50" spans="1:6" ht="6" customHeight="1" x14ac:dyDescent="0.2">
      <c r="A50" s="1"/>
      <c r="B50" s="1"/>
      <c r="C50" s="1"/>
      <c r="D50" s="1"/>
      <c r="E50" s="1"/>
      <c r="F50" s="11"/>
    </row>
    <row r="51" spans="1:6" ht="93" customHeight="1" x14ac:dyDescent="0.15">
      <c r="A51" s="93" t="s">
        <v>110</v>
      </c>
      <c r="B51" s="91"/>
      <c r="C51" s="91"/>
      <c r="D51" s="91"/>
      <c r="E51" s="91"/>
      <c r="F51" s="91"/>
    </row>
    <row r="52" spans="1:6" ht="16" x14ac:dyDescent="0.2">
      <c r="A52" s="1"/>
      <c r="B52" s="1"/>
      <c r="C52" s="1"/>
      <c r="D52" s="1"/>
      <c r="E52" s="1"/>
      <c r="F52" s="11"/>
    </row>
    <row r="53" spans="1:6" ht="16" x14ac:dyDescent="0.2">
      <c r="A53" s="38" t="s">
        <v>70</v>
      </c>
      <c r="B53" s="1"/>
      <c r="C53" s="1"/>
      <c r="D53" s="1"/>
      <c r="E53" s="1"/>
      <c r="F53" s="11"/>
    </row>
    <row r="54" spans="1:6" ht="16" x14ac:dyDescent="0.2">
      <c r="A54" s="1"/>
      <c r="B54" s="1"/>
      <c r="C54" s="1"/>
      <c r="D54" s="1"/>
      <c r="E54" s="1"/>
      <c r="F54" s="11"/>
    </row>
    <row r="55" spans="1:6" ht="51.75" customHeight="1" x14ac:dyDescent="0.15">
      <c r="A55" s="91" t="s">
        <v>71</v>
      </c>
      <c r="B55" s="91"/>
      <c r="C55" s="91"/>
      <c r="D55" s="91"/>
      <c r="E55" s="91"/>
      <c r="F55" s="91"/>
    </row>
    <row r="56" spans="1:6" ht="16" x14ac:dyDescent="0.2">
      <c r="A56" s="1"/>
      <c r="B56" s="1"/>
      <c r="C56" s="1"/>
      <c r="D56" s="1"/>
      <c r="E56" s="1"/>
      <c r="F56" s="11"/>
    </row>
    <row r="57" spans="1:6" ht="45" customHeight="1" x14ac:dyDescent="0.15">
      <c r="A57" s="91" t="s">
        <v>72</v>
      </c>
      <c r="B57" s="91"/>
      <c r="C57" s="91"/>
      <c r="D57" s="91"/>
      <c r="E57" s="91"/>
      <c r="F57" s="91"/>
    </row>
    <row r="58" spans="1:6" ht="16" x14ac:dyDescent="0.2">
      <c r="A58" s="1"/>
      <c r="B58" s="1"/>
      <c r="C58" s="1"/>
      <c r="D58" s="1"/>
      <c r="E58" s="1"/>
      <c r="F58" s="11"/>
    </row>
    <row r="59" spans="1:6" ht="16" x14ac:dyDescent="0.2">
      <c r="A59" s="1"/>
      <c r="B59" s="1"/>
      <c r="C59" s="1"/>
      <c r="D59" s="1"/>
      <c r="E59" s="1"/>
      <c r="F59" s="11"/>
    </row>
    <row r="60" spans="1:6" ht="16" x14ac:dyDescent="0.2">
      <c r="A60" s="1" t="s">
        <v>73</v>
      </c>
      <c r="B60" s="1"/>
      <c r="C60" s="1"/>
      <c r="D60" s="1"/>
      <c r="E60" s="1"/>
      <c r="F60" s="11"/>
    </row>
    <row r="61" spans="1:6" ht="16" x14ac:dyDescent="0.2">
      <c r="A61" s="1"/>
      <c r="B61" s="1"/>
      <c r="C61" s="1"/>
      <c r="D61" s="1"/>
      <c r="E61" s="1"/>
      <c r="F61" s="11"/>
    </row>
    <row r="62" spans="1:6" ht="15" customHeight="1" x14ac:dyDescent="0.2">
      <c r="A62" s="41"/>
      <c r="B62" s="41"/>
      <c r="C62" s="41"/>
      <c r="D62" s="41"/>
      <c r="E62" s="41"/>
      <c r="F62" s="41"/>
    </row>
    <row r="63" spans="1:6" ht="16" x14ac:dyDescent="0.2">
      <c r="A63" s="1" t="s">
        <v>74</v>
      </c>
      <c r="B63" s="1"/>
      <c r="C63" s="1"/>
      <c r="D63" s="1" t="s">
        <v>75</v>
      </c>
      <c r="E63" s="1"/>
      <c r="F63" s="1"/>
    </row>
    <row r="64" spans="1:6" ht="16" x14ac:dyDescent="0.2">
      <c r="A64" s="83"/>
      <c r="B64" s="83"/>
      <c r="C64" s="1"/>
      <c r="D64" s="1"/>
      <c r="E64" s="1"/>
      <c r="F64" s="1"/>
    </row>
    <row r="65" spans="1:6" ht="15" customHeight="1" x14ac:dyDescent="0.2">
      <c r="A65" s="84" t="s">
        <v>24</v>
      </c>
      <c r="B65" s="84"/>
      <c r="C65" s="41"/>
      <c r="D65" s="41"/>
      <c r="E65" s="41"/>
      <c r="F65" s="41"/>
    </row>
    <row r="66" spans="1:6" ht="16" x14ac:dyDescent="0.2">
      <c r="A66" s="85"/>
      <c r="B66" s="85"/>
      <c r="C66" s="1"/>
      <c r="D66" s="19"/>
      <c r="E66" s="19"/>
      <c r="F66" s="19"/>
    </row>
    <row r="68" spans="1:6" ht="16" x14ac:dyDescent="0.2">
      <c r="A68" s="1"/>
      <c r="B68" s="1"/>
      <c r="C68" s="1"/>
      <c r="D68" s="1"/>
      <c r="E68" s="1"/>
      <c r="F68" s="1"/>
    </row>
    <row r="69" spans="1:6" ht="16" x14ac:dyDescent="0.2">
      <c r="A69" s="1"/>
      <c r="B69" s="1"/>
      <c r="C69" s="1"/>
      <c r="D69" s="1"/>
      <c r="E69" s="1"/>
      <c r="F69" s="1"/>
    </row>
    <row r="70" spans="1:6" ht="58.5" customHeight="1" x14ac:dyDescent="0.15">
      <c r="A70" s="37" t="s">
        <v>76</v>
      </c>
      <c r="B70" s="88" t="s">
        <v>77</v>
      </c>
      <c r="C70" s="88"/>
      <c r="D70" s="88"/>
      <c r="E70" s="88"/>
      <c r="F70" s="88"/>
    </row>
  </sheetData>
  <sheetProtection password="EC19" sheet="1" selectLockedCells="1"/>
  <mergeCells count="38">
    <mergeCell ref="A25:F25"/>
    <mergeCell ref="A19:B19"/>
    <mergeCell ref="A57:F57"/>
    <mergeCell ref="A64:B64"/>
    <mergeCell ref="A65:B65"/>
    <mergeCell ref="A28:D28"/>
    <mergeCell ref="A22:D22"/>
    <mergeCell ref="A23:D23"/>
    <mergeCell ref="A24:D24"/>
    <mergeCell ref="A26:D26"/>
    <mergeCell ref="A27:D27"/>
    <mergeCell ref="A66:B66"/>
    <mergeCell ref="B70:F70"/>
    <mergeCell ref="A33:D33"/>
    <mergeCell ref="G33:H33"/>
    <mergeCell ref="A43:F43"/>
    <mergeCell ref="A47:F47"/>
    <mergeCell ref="A51:F51"/>
    <mergeCell ref="A55:F55"/>
    <mergeCell ref="G28:H28"/>
    <mergeCell ref="A30:D30"/>
    <mergeCell ref="A31:D31"/>
    <mergeCell ref="G31:H31"/>
    <mergeCell ref="A32:D32"/>
    <mergeCell ref="G32:H32"/>
    <mergeCell ref="A18:D18"/>
    <mergeCell ref="A1:F1"/>
    <mergeCell ref="A4:B4"/>
    <mergeCell ref="D4:F4"/>
    <mergeCell ref="A5:B5"/>
    <mergeCell ref="D5:F5"/>
    <mergeCell ref="A6:B6"/>
    <mergeCell ref="D6:F6"/>
    <mergeCell ref="A7:B7"/>
    <mergeCell ref="D7:F7"/>
    <mergeCell ref="A13:F13"/>
    <mergeCell ref="C14:F14"/>
    <mergeCell ref="A16:F16"/>
  </mergeCells>
  <conditionalFormatting sqref="F24">
    <cfRule type="cellIs" dxfId="9" priority="8" operator="lessThan">
      <formula>0.1</formula>
    </cfRule>
    <cfRule type="expression" dxfId="8" priority="9">
      <formula>$F$23&gt;$F$22</formula>
    </cfRule>
  </conditionalFormatting>
  <conditionalFormatting sqref="F29">
    <cfRule type="expression" dxfId="7" priority="7">
      <formula>$F$27&gt;$F$22*65</formula>
    </cfRule>
  </conditionalFormatting>
  <conditionalFormatting sqref="F34">
    <cfRule type="expression" dxfId="6" priority="5">
      <formula>$F$24&lt;0.1</formula>
    </cfRule>
  </conditionalFormatting>
  <conditionalFormatting sqref="F21">
    <cfRule type="expression" dxfId="5" priority="1">
      <formula>$F$20&gt;$F$19</formula>
    </cfRule>
  </conditionalFormatting>
  <pageMargins left="0.39370078740157483" right="0.39370078740157483" top="0.59055118110236227" bottom="0.39370078740157483" header="0.31496062992125984" footer="0.31496062992125984"/>
  <pageSetup paperSize="9" scale="90" fitToHeight="2" orientation="portrait" r:id="rId1"/>
  <headerFooter>
    <oddHeader>&amp;L&amp;10Assurance-chômage</oddHeader>
    <oddFooter>&amp;R&amp;9KAE-COVID-19 (03.2020)</oddFooter>
  </headerFooter>
  <ignoredErrors>
    <ignoredError sqref="F28"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3"/>
  <sheetViews>
    <sheetView showGridLines="0" zoomScaleNormal="100" workbookViewId="0">
      <selection activeCell="A4" sqref="A4:B4"/>
    </sheetView>
  </sheetViews>
  <sheetFormatPr baseColWidth="10" defaultColWidth="11" defaultRowHeight="14" x14ac:dyDescent="0.15"/>
  <cols>
    <col min="1" max="1" width="17.6640625" customWidth="1"/>
    <col min="2" max="2" width="17.1640625" customWidth="1"/>
    <col min="4" max="4" width="26.6640625" customWidth="1"/>
    <col min="5" max="5" width="3.5" customWidth="1"/>
    <col min="6" max="6" width="17" customWidth="1"/>
    <col min="7" max="7" width="8.1640625" customWidth="1"/>
  </cols>
  <sheetData>
    <row r="1" spans="1:10" ht="63.5" customHeight="1" x14ac:dyDescent="0.15">
      <c r="A1" s="96" t="s">
        <v>111</v>
      </c>
      <c r="B1" s="67"/>
      <c r="C1" s="67"/>
      <c r="D1" s="67"/>
      <c r="E1" s="67"/>
      <c r="F1" s="67"/>
      <c r="G1" s="4"/>
      <c r="H1" s="4"/>
      <c r="I1" s="4"/>
      <c r="J1" s="5"/>
    </row>
    <row r="2" spans="1:10" ht="18" customHeight="1" x14ac:dyDescent="0.15">
      <c r="A2" s="51"/>
      <c r="B2" s="51"/>
      <c r="C2" s="51"/>
      <c r="D2" s="51"/>
      <c r="E2" s="51"/>
      <c r="F2" s="51"/>
      <c r="G2" s="4"/>
      <c r="H2" s="4"/>
      <c r="I2" s="4"/>
      <c r="J2" s="5"/>
    </row>
    <row r="3" spans="1:10" s="6" customFormat="1" ht="18.75" customHeight="1" x14ac:dyDescent="0.15">
      <c r="A3" s="23" t="s">
        <v>78</v>
      </c>
      <c r="B3" s="24"/>
      <c r="C3" s="24"/>
      <c r="D3" s="2" t="s">
        <v>79</v>
      </c>
      <c r="E3" s="24"/>
      <c r="F3" s="25"/>
    </row>
    <row r="4" spans="1:10" s="6" customFormat="1" ht="18.75" customHeight="1" x14ac:dyDescent="0.15">
      <c r="A4" s="74"/>
      <c r="B4" s="75"/>
      <c r="C4" s="26"/>
      <c r="D4" s="70"/>
      <c r="E4" s="70"/>
      <c r="F4" s="71"/>
    </row>
    <row r="5" spans="1:10" s="6" customFormat="1" ht="18.75" customHeight="1" x14ac:dyDescent="0.15">
      <c r="A5" s="76"/>
      <c r="B5" s="77"/>
      <c r="C5" s="26"/>
      <c r="D5" s="72"/>
      <c r="E5" s="72"/>
      <c r="F5" s="73"/>
    </row>
    <row r="6" spans="1:10" s="6" customFormat="1" ht="18.75" customHeight="1" x14ac:dyDescent="0.15">
      <c r="A6" s="76"/>
      <c r="B6" s="77"/>
      <c r="C6" s="26"/>
      <c r="D6" s="72"/>
      <c r="E6" s="72"/>
      <c r="F6" s="73"/>
    </row>
    <row r="7" spans="1:10" s="6" customFormat="1" ht="18.75" customHeight="1" x14ac:dyDescent="0.15">
      <c r="A7" s="76"/>
      <c r="B7" s="77"/>
      <c r="C7" s="26"/>
      <c r="D7" s="78"/>
      <c r="E7" s="78"/>
      <c r="F7" s="79"/>
    </row>
    <row r="8" spans="1:10" s="6" customFormat="1" ht="18.75" customHeight="1" x14ac:dyDescent="0.15">
      <c r="A8" s="29" t="s">
        <v>80</v>
      </c>
      <c r="B8" s="40"/>
      <c r="C8" s="26"/>
      <c r="D8" s="27"/>
      <c r="E8" s="27"/>
      <c r="F8" s="28"/>
    </row>
    <row r="9" spans="1:10" s="6" customFormat="1" ht="18.75" customHeight="1" x14ac:dyDescent="0.15">
      <c r="A9" s="30" t="s">
        <v>81</v>
      </c>
      <c r="B9" s="40"/>
      <c r="C9" s="31"/>
      <c r="D9" s="32"/>
      <c r="E9" s="32"/>
      <c r="F9" s="33"/>
    </row>
    <row r="10" spans="1:10" s="6" customFormat="1" ht="18.75" customHeight="1" x14ac:dyDescent="0.15">
      <c r="A10" s="29" t="s">
        <v>82</v>
      </c>
      <c r="B10" s="40"/>
      <c r="C10" s="32"/>
      <c r="D10" s="32"/>
      <c r="E10" s="32"/>
      <c r="F10" s="33"/>
    </row>
    <row r="11" spans="1:10" s="6" customFormat="1" ht="18.75" customHeight="1" x14ac:dyDescent="0.15">
      <c r="A11" s="29" t="s">
        <v>83</v>
      </c>
      <c r="B11" s="40"/>
      <c r="C11" s="32"/>
      <c r="D11" s="32"/>
      <c r="E11" s="32"/>
      <c r="F11" s="33"/>
    </row>
    <row r="12" spans="1:10" s="6" customFormat="1" ht="18.75" customHeight="1" x14ac:dyDescent="0.15">
      <c r="A12" s="29" t="s">
        <v>84</v>
      </c>
      <c r="B12" s="27"/>
      <c r="C12" s="32"/>
      <c r="D12" s="32"/>
      <c r="E12" s="32"/>
      <c r="F12" s="33"/>
    </row>
    <row r="13" spans="1:10" s="6" customFormat="1" ht="21.75" customHeight="1" x14ac:dyDescent="0.15">
      <c r="A13" s="80"/>
      <c r="B13" s="81"/>
      <c r="C13" s="81"/>
      <c r="D13" s="81"/>
      <c r="E13" s="81"/>
      <c r="F13" s="82"/>
    </row>
    <row r="14" spans="1:10" s="35" customFormat="1" ht="37.5" customHeight="1" x14ac:dyDescent="0.15">
      <c r="A14" s="12" t="s">
        <v>85</v>
      </c>
      <c r="B14" s="13"/>
      <c r="C14" s="68"/>
      <c r="D14" s="68"/>
      <c r="E14" s="68"/>
      <c r="F14" s="69"/>
    </row>
    <row r="15" spans="1:10" ht="8.25" customHeight="1" x14ac:dyDescent="0.2">
      <c r="A15" s="1"/>
    </row>
    <row r="16" spans="1:10" ht="36" customHeight="1" x14ac:dyDescent="0.15">
      <c r="A16" s="63" t="s">
        <v>115</v>
      </c>
      <c r="B16" s="63"/>
      <c r="C16" s="63"/>
      <c r="D16" s="63"/>
      <c r="E16" s="63"/>
      <c r="F16" s="63"/>
      <c r="G16" s="3"/>
    </row>
    <row r="17" spans="1:8" ht="12.5" customHeight="1" x14ac:dyDescent="0.15">
      <c r="A17" s="34"/>
      <c r="B17" s="34"/>
      <c r="C17" s="34"/>
      <c r="D17" s="34"/>
      <c r="E17" s="34"/>
      <c r="F17" s="34"/>
      <c r="G17" s="3"/>
    </row>
    <row r="18" spans="1:8" ht="25.5" customHeight="1" x14ac:dyDescent="0.15">
      <c r="A18" s="66" t="s">
        <v>86</v>
      </c>
      <c r="B18" s="66"/>
      <c r="C18" s="66"/>
      <c r="D18" s="66"/>
      <c r="E18" s="2"/>
      <c r="F18" s="16"/>
      <c r="G18" s="3"/>
    </row>
    <row r="19" spans="1:8" ht="25.5" customHeight="1" x14ac:dyDescent="0.15">
      <c r="A19" s="56" t="s">
        <v>87</v>
      </c>
      <c r="B19" s="56"/>
      <c r="C19" s="56"/>
      <c r="D19" s="56"/>
      <c r="E19" s="31"/>
      <c r="F19" s="49">
        <v>0</v>
      </c>
      <c r="G19" s="3"/>
    </row>
    <row r="20" spans="1:8" ht="25.5" customHeight="1" x14ac:dyDescent="0.15">
      <c r="A20" s="56" t="s">
        <v>116</v>
      </c>
      <c r="B20" s="56"/>
      <c r="C20" s="56"/>
      <c r="D20" s="56"/>
      <c r="E20" s="55" t="str">
        <f>IF(F20&gt;F19,"Errore Numero","")</f>
        <v/>
      </c>
      <c r="F20" s="49">
        <v>0</v>
      </c>
      <c r="G20" s="3"/>
    </row>
    <row r="21" spans="1:8" ht="15" customHeight="1" x14ac:dyDescent="0.15">
      <c r="A21" s="46"/>
      <c r="B21" s="44"/>
      <c r="C21" s="44"/>
      <c r="D21" s="44"/>
      <c r="E21" s="31"/>
      <c r="F21" s="45"/>
      <c r="G21" s="3"/>
    </row>
    <row r="22" spans="1:8" ht="25.5" customHeight="1" x14ac:dyDescent="0.15">
      <c r="A22" s="64" t="s">
        <v>117</v>
      </c>
      <c r="B22" s="64"/>
      <c r="C22" s="64"/>
      <c r="D22" s="64"/>
      <c r="E22" s="15" t="s">
        <v>88</v>
      </c>
      <c r="F22" s="39">
        <v>0</v>
      </c>
      <c r="G22" s="7"/>
    </row>
    <row r="23" spans="1:8" ht="25.5" customHeight="1" x14ac:dyDescent="0.15">
      <c r="A23" s="64" t="s">
        <v>118</v>
      </c>
      <c r="B23" s="64"/>
      <c r="C23" s="64"/>
      <c r="D23" s="64"/>
      <c r="E23" s="15" t="s">
        <v>88</v>
      </c>
      <c r="F23" s="39">
        <v>0</v>
      </c>
      <c r="G23" s="7"/>
    </row>
    <row r="24" spans="1:8" ht="25.5" customHeight="1" x14ac:dyDescent="0.15">
      <c r="A24" s="65" t="s">
        <v>89</v>
      </c>
      <c r="B24" s="65"/>
      <c r="C24" s="65"/>
      <c r="D24" s="65"/>
      <c r="E24" s="15"/>
      <c r="F24" s="43" t="e">
        <f>IF(F23&gt;F22,"Errore Ore",F23/F22)</f>
        <v>#DIV/0!</v>
      </c>
      <c r="G24" s="8"/>
    </row>
    <row r="25" spans="1:8" ht="16.5" customHeight="1" x14ac:dyDescent="0.15">
      <c r="A25" s="3"/>
      <c r="B25" s="3"/>
      <c r="C25" s="3"/>
      <c r="D25" s="3"/>
      <c r="E25" s="3"/>
      <c r="F25" s="18" t="s">
        <v>90</v>
      </c>
      <c r="G25" s="9"/>
    </row>
    <row r="26" spans="1:8" ht="25.5" customHeight="1" x14ac:dyDescent="0.15">
      <c r="A26" s="66" t="s">
        <v>91</v>
      </c>
      <c r="B26" s="66"/>
      <c r="C26" s="66"/>
      <c r="D26" s="66"/>
      <c r="E26" s="2"/>
      <c r="F26" s="16"/>
      <c r="G26" s="52"/>
    </row>
    <row r="27" spans="1:8" ht="44.25" customHeight="1" x14ac:dyDescent="0.15">
      <c r="A27" s="64" t="s">
        <v>119</v>
      </c>
      <c r="B27" s="64"/>
      <c r="C27" s="64"/>
      <c r="D27" s="64"/>
      <c r="E27" s="17" t="s">
        <v>14</v>
      </c>
      <c r="F27" s="39">
        <v>0</v>
      </c>
      <c r="G27" s="3"/>
    </row>
    <row r="28" spans="1:8" ht="25.5" customHeight="1" x14ac:dyDescent="0.15">
      <c r="A28" s="64" t="s">
        <v>92</v>
      </c>
      <c r="B28" s="64"/>
      <c r="C28" s="64"/>
      <c r="D28" s="64"/>
      <c r="E28" s="17" t="s">
        <v>14</v>
      </c>
      <c r="F28" s="14" t="e">
        <f>ROUND(IF(F27="","",F27*F24)*20,0)/20</f>
        <v>#DIV/0!</v>
      </c>
      <c r="G28" s="61"/>
      <c r="H28" s="62"/>
    </row>
    <row r="29" spans="1:8" ht="16.5" customHeight="1" x14ac:dyDescent="0.15">
      <c r="A29" s="46"/>
      <c r="B29" s="44"/>
      <c r="C29" s="44"/>
      <c r="D29" s="44"/>
      <c r="E29" s="31"/>
      <c r="F29" s="50" t="str">
        <f>IF(F27&gt;F22*65,"È corretta la massa salariale soggetta all’obbligo di contribuzione AVS?","")</f>
        <v/>
      </c>
      <c r="G29" s="3"/>
    </row>
    <row r="30" spans="1:8" ht="25.5" customHeight="1" x14ac:dyDescent="0.15">
      <c r="A30" s="66" t="s">
        <v>93</v>
      </c>
      <c r="B30" s="66"/>
      <c r="C30" s="66"/>
      <c r="D30" s="66"/>
      <c r="E30" s="2"/>
      <c r="F30" s="16"/>
      <c r="G30" s="52"/>
    </row>
    <row r="31" spans="1:8" ht="25.5" customHeight="1" x14ac:dyDescent="0.15">
      <c r="A31" s="65" t="s">
        <v>94</v>
      </c>
      <c r="B31" s="65"/>
      <c r="C31" s="65"/>
      <c r="D31" s="65"/>
      <c r="E31" s="17" t="s">
        <v>14</v>
      </c>
      <c r="F31" s="14" t="e">
        <f>ROUND(IF(F28="","",F28*0.8)*20,0)/20</f>
        <v>#DIV/0!</v>
      </c>
      <c r="G31" s="58"/>
      <c r="H31" s="59"/>
    </row>
    <row r="32" spans="1:8" ht="31.5" customHeight="1" thickBot="1" x14ac:dyDescent="0.2">
      <c r="A32" s="64" t="s">
        <v>95</v>
      </c>
      <c r="B32" s="65"/>
      <c r="C32" s="65"/>
      <c r="D32" s="65"/>
      <c r="E32" s="17" t="s">
        <v>14</v>
      </c>
      <c r="F32" s="14" t="e">
        <f>ROUND(IF(F27="","",F28*6.375%)*20,0)/20</f>
        <v>#DIV/0!</v>
      </c>
      <c r="G32" s="58"/>
      <c r="H32" s="59"/>
    </row>
    <row r="33" spans="1:8" ht="36" customHeight="1" thickBot="1" x14ac:dyDescent="0.2">
      <c r="A33" s="89" t="s">
        <v>96</v>
      </c>
      <c r="B33" s="90"/>
      <c r="C33" s="90"/>
      <c r="D33" s="90"/>
      <c r="E33" s="20" t="s">
        <v>14</v>
      </c>
      <c r="F33" s="57" t="e">
        <f>IF(F24&lt;0.1,0,ROUND(SUM(F31:F32)*20,0)/20)</f>
        <v>#DIV/0!</v>
      </c>
      <c r="G33" s="60"/>
      <c r="H33" s="59"/>
    </row>
    <row r="34" spans="1:8" ht="16" x14ac:dyDescent="0.2">
      <c r="A34" s="1"/>
      <c r="B34" s="1"/>
      <c r="C34" s="1"/>
      <c r="D34" s="1"/>
      <c r="E34" s="1"/>
      <c r="F34" s="53" t="e">
        <f>IF(F24&lt;0.1,"Perdita di lavoro minima non raggiunta","")</f>
        <v>#DIV/0!</v>
      </c>
    </row>
    <row r="35" spans="1:8" ht="16" x14ac:dyDescent="0.2">
      <c r="A35" s="1"/>
      <c r="B35" s="1"/>
      <c r="C35" s="1"/>
      <c r="D35" s="1"/>
      <c r="E35" s="1"/>
      <c r="F35" s="11"/>
    </row>
    <row r="36" spans="1:8" ht="16" x14ac:dyDescent="0.2">
      <c r="A36" s="1"/>
      <c r="B36" s="1"/>
      <c r="C36" s="1"/>
      <c r="D36" s="1"/>
      <c r="E36" s="1"/>
      <c r="F36" s="11"/>
    </row>
    <row r="37" spans="1:8" ht="16" x14ac:dyDescent="0.2">
      <c r="A37" s="1"/>
      <c r="B37" s="1"/>
      <c r="C37" s="1"/>
      <c r="D37" s="1"/>
      <c r="E37" s="1"/>
      <c r="F37" s="11"/>
    </row>
    <row r="38" spans="1:8" ht="16" x14ac:dyDescent="0.2">
      <c r="A38" s="1"/>
      <c r="B38" s="1"/>
      <c r="C38" s="1"/>
      <c r="D38" s="1"/>
      <c r="E38" s="1"/>
      <c r="F38" s="11"/>
    </row>
    <row r="39" spans="1:8" ht="16" x14ac:dyDescent="0.2">
      <c r="A39" s="1"/>
      <c r="B39" s="1"/>
      <c r="C39" s="1"/>
      <c r="D39" s="1"/>
      <c r="E39" s="1"/>
      <c r="F39" s="11"/>
    </row>
    <row r="40" spans="1:8" ht="16" x14ac:dyDescent="0.2">
      <c r="A40" s="47" t="s">
        <v>97</v>
      </c>
      <c r="B40" s="1"/>
      <c r="C40" s="1"/>
      <c r="D40" s="1"/>
      <c r="E40" s="1"/>
      <c r="F40" s="11"/>
    </row>
    <row r="41" spans="1:8" ht="6" customHeight="1" x14ac:dyDescent="0.2">
      <c r="A41" s="1"/>
      <c r="B41" s="1"/>
      <c r="C41" s="1"/>
      <c r="D41" s="1"/>
      <c r="E41" s="1"/>
      <c r="F41" s="11"/>
    </row>
    <row r="42" spans="1:8" ht="31.5" customHeight="1" x14ac:dyDescent="0.15">
      <c r="A42" s="91" t="s">
        <v>112</v>
      </c>
      <c r="B42" s="91"/>
      <c r="C42" s="91"/>
      <c r="D42" s="91"/>
      <c r="E42" s="91"/>
      <c r="F42" s="91"/>
    </row>
    <row r="43" spans="1:8" ht="16" x14ac:dyDescent="0.2">
      <c r="A43" s="1"/>
      <c r="B43" s="1"/>
      <c r="C43" s="1"/>
      <c r="D43" s="1"/>
      <c r="E43" s="1"/>
      <c r="F43" s="11"/>
    </row>
    <row r="44" spans="1:8" ht="16" x14ac:dyDescent="0.2">
      <c r="A44" s="47" t="s">
        <v>98</v>
      </c>
      <c r="B44" s="1"/>
      <c r="C44" s="1"/>
      <c r="D44" s="1"/>
      <c r="E44" s="1"/>
      <c r="F44" s="11"/>
    </row>
    <row r="45" spans="1:8" ht="6" customHeight="1" x14ac:dyDescent="0.2">
      <c r="A45" s="1"/>
      <c r="B45" s="1"/>
      <c r="C45" s="1"/>
      <c r="D45" s="1"/>
      <c r="E45" s="1"/>
      <c r="F45" s="11"/>
    </row>
    <row r="46" spans="1:8" ht="78" customHeight="1" x14ac:dyDescent="0.15">
      <c r="A46" s="91" t="s">
        <v>99</v>
      </c>
      <c r="B46" s="91"/>
      <c r="C46" s="91"/>
      <c r="D46" s="91"/>
      <c r="E46" s="91"/>
      <c r="F46" s="91"/>
    </row>
    <row r="47" spans="1:8" ht="16" x14ac:dyDescent="0.2">
      <c r="A47" s="1"/>
      <c r="B47" s="1"/>
      <c r="C47" s="1"/>
      <c r="D47" s="1"/>
      <c r="E47" s="1"/>
      <c r="F47" s="11"/>
    </row>
    <row r="48" spans="1:8" ht="16" x14ac:dyDescent="0.2">
      <c r="A48" s="48" t="s">
        <v>100</v>
      </c>
      <c r="B48" s="1"/>
      <c r="C48" s="1"/>
      <c r="D48" s="1"/>
      <c r="E48" s="1"/>
      <c r="F48" s="11"/>
    </row>
    <row r="49" spans="1:6" ht="6" customHeight="1" x14ac:dyDescent="0.2">
      <c r="A49" s="1"/>
      <c r="B49" s="1"/>
      <c r="C49" s="1"/>
      <c r="D49" s="1"/>
      <c r="E49" s="1"/>
      <c r="F49" s="11"/>
    </row>
    <row r="50" spans="1:6" ht="93" customHeight="1" x14ac:dyDescent="0.15">
      <c r="A50" s="91" t="s">
        <v>113</v>
      </c>
      <c r="B50" s="91"/>
      <c r="C50" s="91"/>
      <c r="D50" s="91"/>
      <c r="E50" s="91"/>
      <c r="F50" s="91"/>
    </row>
    <row r="51" spans="1:6" ht="16" x14ac:dyDescent="0.2">
      <c r="A51" s="1"/>
      <c r="B51" s="1"/>
      <c r="C51" s="1"/>
      <c r="D51" s="1"/>
      <c r="E51" s="1"/>
      <c r="F51" s="11"/>
    </row>
    <row r="52" spans="1:6" ht="16" x14ac:dyDescent="0.2">
      <c r="A52" s="38" t="s">
        <v>101</v>
      </c>
      <c r="B52" s="1"/>
      <c r="C52" s="1"/>
      <c r="D52" s="1"/>
      <c r="E52" s="1"/>
      <c r="F52" s="11"/>
    </row>
    <row r="53" spans="1:6" ht="16" x14ac:dyDescent="0.2">
      <c r="A53" s="1"/>
      <c r="B53" s="1"/>
      <c r="C53" s="1"/>
      <c r="D53" s="1"/>
      <c r="E53" s="1"/>
      <c r="F53" s="11"/>
    </row>
    <row r="54" spans="1:6" ht="31.5" customHeight="1" x14ac:dyDescent="0.15">
      <c r="A54" s="91" t="s">
        <v>102</v>
      </c>
      <c r="B54" s="91"/>
      <c r="C54" s="91"/>
      <c r="D54" s="91"/>
      <c r="E54" s="91"/>
      <c r="F54" s="91"/>
    </row>
    <row r="55" spans="1:6" ht="16" x14ac:dyDescent="0.2">
      <c r="A55" s="1"/>
      <c r="B55" s="1"/>
      <c r="C55" s="1"/>
      <c r="D55" s="1"/>
      <c r="E55" s="1"/>
      <c r="F55" s="11"/>
    </row>
    <row r="56" spans="1:6" ht="45" customHeight="1" x14ac:dyDescent="0.15">
      <c r="A56" s="91" t="s">
        <v>103</v>
      </c>
      <c r="B56" s="91"/>
      <c r="C56" s="91"/>
      <c r="D56" s="91"/>
      <c r="E56" s="91"/>
      <c r="F56" s="91"/>
    </row>
    <row r="57" spans="1:6" ht="16" x14ac:dyDescent="0.2">
      <c r="A57" s="1"/>
      <c r="B57" s="1"/>
      <c r="C57" s="1"/>
      <c r="D57" s="1"/>
      <c r="E57" s="1"/>
      <c r="F57" s="11"/>
    </row>
    <row r="58" spans="1:6" ht="16" x14ac:dyDescent="0.2">
      <c r="A58" s="1"/>
      <c r="B58" s="1"/>
      <c r="C58" s="1"/>
      <c r="D58" s="1"/>
      <c r="E58" s="1"/>
      <c r="F58" s="11"/>
    </row>
    <row r="59" spans="1:6" ht="16" x14ac:dyDescent="0.2">
      <c r="A59" s="1" t="s">
        <v>104</v>
      </c>
      <c r="B59" s="1"/>
      <c r="C59" s="1"/>
      <c r="D59" s="1"/>
      <c r="E59" s="1"/>
      <c r="F59" s="11"/>
    </row>
    <row r="60" spans="1:6" ht="16" x14ac:dyDescent="0.2">
      <c r="A60" s="1"/>
      <c r="B60" s="1"/>
      <c r="C60" s="1"/>
      <c r="D60" s="1"/>
      <c r="E60" s="1"/>
      <c r="F60" s="11"/>
    </row>
    <row r="61" spans="1:6" ht="15" customHeight="1" x14ac:dyDescent="0.2">
      <c r="A61" s="41"/>
      <c r="B61" s="41"/>
      <c r="C61" s="41"/>
      <c r="D61" s="41"/>
      <c r="E61" s="41"/>
      <c r="F61" s="41"/>
    </row>
    <row r="62" spans="1:6" ht="16" x14ac:dyDescent="0.2">
      <c r="A62" s="1" t="s">
        <v>105</v>
      </c>
      <c r="B62" s="1"/>
      <c r="C62" s="1"/>
      <c r="D62" s="1" t="s">
        <v>106</v>
      </c>
      <c r="E62" s="1"/>
      <c r="F62" s="1"/>
    </row>
    <row r="63" spans="1:6" ht="16" x14ac:dyDescent="0.2">
      <c r="A63" s="83"/>
      <c r="B63" s="83"/>
      <c r="C63" s="1"/>
      <c r="D63" s="1"/>
      <c r="E63" s="1"/>
      <c r="F63" s="1"/>
    </row>
    <row r="64" spans="1:6" ht="15" customHeight="1" x14ac:dyDescent="0.2">
      <c r="A64" s="84" t="s">
        <v>24</v>
      </c>
      <c r="B64" s="84"/>
      <c r="C64" s="41"/>
      <c r="D64" s="41"/>
      <c r="E64" s="41"/>
      <c r="F64" s="41"/>
    </row>
    <row r="65" spans="1:6" ht="16" x14ac:dyDescent="0.2">
      <c r="A65" s="85"/>
      <c r="B65" s="85"/>
      <c r="C65" s="1"/>
      <c r="D65" s="19"/>
      <c r="E65" s="19"/>
      <c r="F65" s="19"/>
    </row>
    <row r="66" spans="1:6" ht="16" x14ac:dyDescent="0.2">
      <c r="A66" s="1"/>
      <c r="B66" s="1"/>
      <c r="C66" s="1"/>
      <c r="D66" s="1"/>
      <c r="E66" s="1"/>
      <c r="F66" s="1"/>
    </row>
    <row r="67" spans="1:6" ht="16" x14ac:dyDescent="0.2">
      <c r="A67" s="1"/>
      <c r="B67" s="1"/>
      <c r="C67" s="1"/>
      <c r="D67" s="1"/>
      <c r="E67" s="1"/>
      <c r="F67" s="1"/>
    </row>
    <row r="68" spans="1:6" ht="16" x14ac:dyDescent="0.2">
      <c r="A68" s="36"/>
      <c r="B68" s="36"/>
      <c r="C68" s="36"/>
      <c r="D68" s="36"/>
      <c r="E68" s="36"/>
      <c r="F68" s="36"/>
    </row>
    <row r="69" spans="1:6" ht="58.5" customHeight="1" x14ac:dyDescent="0.15">
      <c r="A69" s="37" t="s">
        <v>107</v>
      </c>
      <c r="B69" s="88" t="s">
        <v>108</v>
      </c>
      <c r="C69" s="88"/>
      <c r="D69" s="88"/>
      <c r="E69" s="88"/>
      <c r="F69" s="88"/>
    </row>
    <row r="70" spans="1:6" ht="16" x14ac:dyDescent="0.2">
      <c r="A70" s="36"/>
      <c r="B70" s="36"/>
      <c r="C70" s="36"/>
      <c r="D70" s="36"/>
      <c r="E70" s="36"/>
      <c r="F70" s="36"/>
    </row>
    <row r="71" spans="1:6" ht="16" x14ac:dyDescent="0.2">
      <c r="A71" s="36"/>
      <c r="B71" s="36"/>
      <c r="C71" s="36"/>
      <c r="D71" s="36"/>
      <c r="E71" s="36"/>
      <c r="F71" s="36"/>
    </row>
    <row r="72" spans="1:6" ht="16" x14ac:dyDescent="0.2">
      <c r="A72" s="36"/>
      <c r="B72" s="36"/>
      <c r="C72" s="36"/>
      <c r="D72" s="36"/>
      <c r="E72" s="36"/>
      <c r="F72" s="36"/>
    </row>
    <row r="73" spans="1:6" ht="16" x14ac:dyDescent="0.2">
      <c r="A73" s="36"/>
      <c r="B73" s="36"/>
      <c r="C73" s="36"/>
      <c r="D73" s="36"/>
      <c r="E73" s="36"/>
      <c r="F73" s="36"/>
    </row>
  </sheetData>
  <sheetProtection password="EC19" sheet="1" selectLockedCells="1"/>
  <mergeCells count="36">
    <mergeCell ref="A56:F56"/>
    <mergeCell ref="A63:B63"/>
    <mergeCell ref="A64:B64"/>
    <mergeCell ref="A65:B65"/>
    <mergeCell ref="B69:F69"/>
    <mergeCell ref="A22:D22"/>
    <mergeCell ref="A23:D23"/>
    <mergeCell ref="A24:D24"/>
    <mergeCell ref="A26:D26"/>
    <mergeCell ref="A27:D27"/>
    <mergeCell ref="A50:F50"/>
    <mergeCell ref="A54:F54"/>
    <mergeCell ref="A28:D28"/>
    <mergeCell ref="G28:H28"/>
    <mergeCell ref="A30:D30"/>
    <mergeCell ref="A31:D31"/>
    <mergeCell ref="G31:H31"/>
    <mergeCell ref="A32:D32"/>
    <mergeCell ref="G32:H32"/>
    <mergeCell ref="A33:D33"/>
    <mergeCell ref="G33:H33"/>
    <mergeCell ref="A42:F42"/>
    <mergeCell ref="A46:F46"/>
    <mergeCell ref="A18:D18"/>
    <mergeCell ref="A1:F1"/>
    <mergeCell ref="A4:B4"/>
    <mergeCell ref="D4:F4"/>
    <mergeCell ref="A5:B5"/>
    <mergeCell ref="D5:F5"/>
    <mergeCell ref="A6:B6"/>
    <mergeCell ref="D6:F6"/>
    <mergeCell ref="A7:B7"/>
    <mergeCell ref="D7:F7"/>
    <mergeCell ref="A13:F13"/>
    <mergeCell ref="C14:F14"/>
    <mergeCell ref="A16:F16"/>
  </mergeCells>
  <conditionalFormatting sqref="F24">
    <cfRule type="cellIs" dxfId="4" priority="5" operator="lessThan">
      <formula>0.1</formula>
    </cfRule>
    <cfRule type="expression" dxfId="3" priority="6">
      <formula>$F$23&gt;$F$22</formula>
    </cfRule>
  </conditionalFormatting>
  <conditionalFormatting sqref="F29">
    <cfRule type="expression" dxfId="2" priority="4">
      <formula>$F$27&gt;$F$22*65</formula>
    </cfRule>
  </conditionalFormatting>
  <conditionalFormatting sqref="F34">
    <cfRule type="expression" dxfId="1" priority="2">
      <formula>$F$24&lt;0.1</formula>
    </cfRule>
  </conditionalFormatting>
  <conditionalFormatting sqref="E20">
    <cfRule type="expression" dxfId="0" priority="1">
      <formula>$F$20&gt;$F$19</formula>
    </cfRule>
  </conditionalFormatting>
  <pageMargins left="0.39370078740157483" right="0.39370078740157483" top="0.59055118110236227" bottom="0.39370078740157483" header="0.31496062992125984" footer="0.31496062992125984"/>
  <pageSetup paperSize="9" scale="94" fitToHeight="2" orientation="portrait" r:id="rId1"/>
  <headerFooter>
    <oddHeader>&amp;L&amp;10Assicurazione contro la disoccupazione</oddHeader>
    <oddFooter>&amp;R&amp;9KAE-COVID-19 (03.2020)</oddFooter>
  </headerFooter>
  <ignoredErrors>
    <ignoredError sqref="F32:F34 F28 F31" evalError="1"/>
  </ignoredError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Deutsch</vt:lpstr>
      <vt:lpstr>Francais</vt:lpstr>
      <vt:lpstr>Italiano</vt:lpstr>
      <vt:lpstr>Deutsch!Druckbereich</vt:lpstr>
      <vt:lpstr>Francais!Druckbereich</vt:lpstr>
      <vt:lpstr>Italiano!Druckbereich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Hayoz Erich SECO</dc:creator>
  <cp:lastModifiedBy>Microsoft Office User</cp:lastModifiedBy>
  <cp:lastPrinted>2020-03-23T14:58:13Z</cp:lastPrinted>
  <dcterms:created xsi:type="dcterms:W3CDTF">2020-03-18T11:14:54Z</dcterms:created>
  <dcterms:modified xsi:type="dcterms:W3CDTF">2020-03-24T06:47:11Z</dcterms:modified>
</cp:coreProperties>
</file>